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63" documentId="13_ncr:1_{F6CB121F-512D-4AA6-A0C1-0FB36C537598}" xr6:coauthVersionLast="47" xr6:coauthVersionMax="47" xr10:uidLastSave="{882EAF86-B316-453A-8939-1B2C0F972DD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3" i="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4" i="1"/>
  <c r="G5" i="1"/>
  <c r="G6" i="1"/>
  <c r="G7" i="1"/>
  <c r="G8" i="1"/>
  <c r="G9" i="1"/>
  <c r="G10" i="1"/>
  <c r="G11" i="1"/>
  <c r="G12"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<sst xmlns="http://schemas.openxmlformats.org/spreadsheetml/2006/main" count="178588" uniqueCount="39077">
  <si>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</si>
  <si>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</si>
  <si>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</si>
  <si>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</si>
  <si>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</si>
  <si>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</si>
  <si>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</si>
  <si>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</si>
  <si>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</si>
  <si>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</si>
  <si>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</si>
  <si>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</si>
  <si>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</si>
  <si>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</si>
  <si>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</si>
  <si>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</si>
  <si>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</si>
  <si>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</si>
  <si>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</si>
  <si>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</si>
  <si>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</si>
  <si>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</si>
  <si>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</si>
  <si>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</si>
  <si>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</si>
  <si>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</si>
  <si>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</si>
  <si>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</si>
  <si>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</si>
  <si>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</si>
  <si>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</si>
  <si>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</si>
  <si>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</si>
  <si>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</si>
  <si>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</si>
  <si>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</si>
  <si>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</si>
  <si>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</si>
  <si>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</si>
  <si>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</si>
  <si>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</si>
  <si>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</si>
  <si>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</si>
  <si>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</si>
  <si>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</si>
  <si>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</si>
  <si>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</si>
  <si>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</si>
  <si>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</si>
  <si>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</si>
  <si>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</si>
  <si>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</si>
  <si>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</si>
  <si>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</si>
  <si>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</si>
  <si>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</si>
  <si>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</si>
  <si>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</si>
  <si>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</si>
  <si>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</si>
  <si>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</si>
  <si>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</si>
  <si>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</si>
  <si>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</si>
  <si>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</si>
  <si>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</si>
  <si>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</si>
  <si>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</si>
  <si>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</si>
  <si>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</si>
  <si>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</si>
  <si>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</si>
  <si>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</si>
  <si>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</si>
  <si>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</si>
  <si>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</si>
  <si>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</si>
  <si>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</si>
  <si>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</si>
  <si>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</si>
  <si>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</si>
  <si>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</si>
  <si>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</si>
  <si>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</si>
  <si>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</si>
  <si>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</si>
  <si>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</si>
  <si>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</si>
  <si>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</si>
  <si>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</si>
  <si>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</si>
  <si>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</si>
  <si>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</si>
  <si>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</si>
  <si>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</si>
  <si>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</si>
  <si>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</si>
  <si>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</si>
  <si>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</si>
  <si>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</si>
  <si>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</si>
  <si>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</si>
  <si>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</si>
  <si>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</si>
  <si>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</si>
  <si>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</si>
  <si>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</si>
  <si>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</si>
  <si>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</si>
  <si>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</si>
  <si>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</si>
  <si>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</si>
  <si>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</si>
  <si>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</si>
  <si>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</si>
  <si>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</si>
  <si>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</si>
  <si>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</si>
  <si>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</si>
  <si>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</si>
  <si>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</si>
  <si>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</si>
  <si>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</si>
  <si>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</si>
  <si>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</si>
  <si>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</si>
  <si>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</si>
  <si>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</si>
  <si>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</si>
  <si>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</si>
  <si>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</si>
  <si>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</si>
  <si>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</si>
  <si>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</si>
  <si>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</si>
  <si>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</si>
  <si>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</si>
  <si>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</si>
  <si>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</si>
  <si>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</si>
  <si>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</si>
  <si>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</si>
  <si>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</si>
  <si>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</si>
  <si>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</si>
  <si>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</si>
  <si>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</si>
  <si>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</si>
  <si>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</si>
  <si>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</si>
  <si>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</si>
  <si>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</si>
  <si>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</si>
  <si>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</si>
  <si>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</si>
  <si>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</si>
  <si>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</si>
  <si>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</si>
  <si>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</si>
  <si>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</si>
  <si>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</si>
  <si>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</si>
  <si>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</si>
  <si>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</si>
  <si>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</si>
  <si>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</si>
  <si>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</si>
  <si>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</si>
  <si>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</si>
  <si>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</si>
  <si>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</si>
  <si>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</si>
  <si>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</si>
  <si>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</si>
  <si>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</si>
  <si>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</si>
  <si>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</si>
  <si>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</si>
  <si>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</si>
  <si>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</si>
  <si>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</si>
  <si>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</si>
  <si>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</si>
  <si>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</si>
  <si>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</si>
  <si>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</si>
  <si>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</si>
  <si>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</si>
  <si>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</si>
  <si>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</si>
  <si>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</si>
  <si>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</si>
  <si>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</si>
  <si>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</si>
  <si>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</si>
  <si>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</si>
  <si>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</si>
  <si>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</si>
  <si>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</si>
  <si>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</si>
  <si>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</si>
  <si>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</si>
  <si>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</si>
  <si>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</si>
  <si>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</si>
  <si>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</si>
  <si>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</si>
  <si>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</si>
  <si>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</si>
  <si>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</si>
  <si>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</si>
  <si>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</si>
  <si>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</si>
  <si>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</si>
  <si>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</si>
  <si>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</si>
  <si>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</si>
  <si>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</si>
  <si>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</si>
  <si>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</si>
  <si>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</si>
  <si>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</si>
  <si>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</si>
  <si>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</si>
  <si>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</si>
  <si>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</si>
  <si>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</si>
  <si>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</si>
  <si>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</si>
  <si>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</si>
  <si>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</si>
  <si>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</si>
  <si>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</si>
  <si>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</si>
  <si>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</si>
  <si>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</si>
  <si>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</si>
  <si>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</si>
  <si>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</si>
  <si>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</si>
  <si>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</si>
  <si>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</si>
  <si>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</si>
  <si>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</si>
  <si>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</si>
  <si>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</si>
  <si>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</si>
  <si>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</si>
  <si>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</si>
  <si>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</si>
  <si>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</si>
  <si>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</si>
  <si>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</si>
  <si>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</si>
  <si>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</si>
  <si>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</si>
  <si>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</si>
  <si>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</si>
  <si>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</si>
  <si>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</si>
  <si>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</si>
  <si>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</si>
  <si>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</si>
  <si>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</si>
  <si>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</si>
  <si>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</si>
  <si>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</si>
  <si>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</si>
  <si>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</si>
  <si>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</si>
  <si>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</si>
  <si>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</si>
  <si>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</si>
  <si>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</si>
  <si>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</si>
  <si>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</si>
  <si>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</si>
  <si>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</si>
  <si>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</si>
  <si>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</si>
  <si>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</si>
  <si>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</si>
  <si>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</si>
  <si>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</si>
  <si>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</si>
  <si>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</si>
  <si>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</si>
  <si>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</si>
  <si>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</si>
  <si>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</si>
  <si>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</si>
  <si>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</si>
  <si>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</si>
  <si>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</si>
  <si>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</si>
  <si>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</si>
  <si>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</si>
  <si>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</si>
  <si>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</si>
  <si>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</si>
  <si>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</si>
  <si>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</si>
  <si>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</si>
  <si>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</si>
  <si>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</si>
  <si>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</si>
  <si>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</si>
  <si>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</si>
  <si>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</si>
  <si>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</si>
  <si>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</si>
  <si>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</si>
  <si>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</si>
  <si>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</si>
  <si>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</si>
  <si>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</si>
  <si>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</si>
  <si>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</si>
  <si>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</si>
  <si>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</si>
  <si>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</si>
  <si>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</si>
  <si>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</si>
  <si>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</si>
  <si>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</si>
  <si>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</si>
  <si>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</si>
  <si>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</si>
  <si>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</si>
  <si>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</si>
  <si>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</si>
  <si>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</si>
  <si>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</si>
  <si>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</si>
  <si>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</si>
  <si>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</si>
  <si>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</si>
  <si>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</si>
  <si>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</si>
  <si>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</si>
  <si>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</si>
  <si>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</si>
  <si>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</si>
  <si>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</si>
  <si>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</si>
  <si>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</si>
  <si>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</si>
  <si>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</si>
  <si>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</si>
  <si>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</si>
  <si>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</si>
  <si>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</si>
  <si>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</si>
  <si>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</si>
  <si>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</si>
  <si>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</si>
  <si>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</si>
  <si>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</si>
  <si>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</si>
  <si>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</si>
  <si>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</si>
  <si>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</si>
  <si>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</si>
  <si>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</si>
  <si>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</si>
  <si>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</si>
  <si>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</si>
  <si>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</si>
  <si>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</si>
  <si>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</si>
  <si>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</si>
  <si>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</si>
  <si>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</si>
  <si>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</si>
  <si>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</si>
  <si>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</si>
  <si>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</si>
  <si>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</si>
  <si>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</si>
  <si>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</si>
  <si>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</si>
  <si>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</si>
  <si>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</si>
  <si>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</si>
  <si>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</si>
  <si>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</si>
  <si>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</si>
  <si>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</si>
  <si>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</si>
  <si>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</si>
  <si>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</si>
  <si>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</si>
  <si>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</si>
  <si>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</si>
  <si>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</si>
  <si>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</si>
  <si>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</si>
  <si>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</si>
  <si>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</si>
  <si>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</si>
  <si>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</si>
  <si>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</si>
  <si>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</si>
  <si>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</si>
  <si>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</si>
  <si>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</si>
  <si>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</si>
  <si>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</si>
  <si>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</si>
  <si>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</si>
  <si>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</si>
  <si>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</si>
  <si>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</si>
  <si>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</si>
  <si>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</si>
  <si>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</si>
  <si>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</si>
  <si>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</si>
  <si>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</si>
  <si>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</si>
  <si>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</si>
  <si>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</si>
  <si>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</si>
  <si>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</si>
  <si>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</si>
  <si>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</si>
  <si>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</si>
  <si>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</si>
  <si>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</si>
  <si>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</si>
  <si>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</si>
  <si>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</si>
  <si>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</si>
  <si>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</si>
  <si>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</si>
  <si>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</si>
  <si>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</si>
  <si>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</si>
  <si>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</si>
  <si>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</si>
  <si>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</si>
  <si>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</si>
  <si>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</si>
  <si>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</si>
  <si>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</si>
  <si>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</si>
  <si>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</si>
  <si>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</si>
  <si>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</si>
  <si>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</si>
  <si>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</si>
  <si>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</si>
  <si>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</si>
  <si>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</si>
  <si>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</si>
  <si>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</si>
  <si>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</si>
  <si>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</si>
  <si>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</si>
  <si>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</si>
  <si>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</si>
  <si>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</si>
  <si>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</si>
  <si>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</si>
  <si>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</si>
  <si>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</si>
  <si>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</si>
  <si>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</si>
  <si>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</si>
  <si>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</si>
  <si>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</si>
  <si>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</si>
  <si>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</si>
  <si>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</si>
  <si>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</si>
  <si>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</si>
  <si>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</si>
  <si>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</si>
  <si>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</si>
  <si>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</si>
  <si>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</si>
  <si>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</si>
  <si>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</si>
  <si>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</si>
  <si>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</si>
  <si>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</si>
  <si>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</si>
  <si>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</si>
  <si>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</si>
  <si>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</si>
  <si>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</si>
  <si>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</si>
  <si>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</si>
  <si>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</si>
  <si>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</si>
  <si>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</si>
  <si>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</si>
  <si>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</si>
  <si>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</si>
  <si>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</si>
  <si>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</si>
  <si>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</si>
  <si>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</si>
  <si>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</si>
  <si>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</si>
  <si>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</si>
  <si>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</si>
  <si>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</si>
  <si>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</si>
  <si>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</si>
  <si>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</si>
  <si>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</si>
  <si>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</si>
  <si>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</si>
  <si>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</si>
  <si>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</si>
  <si>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</si>
  <si>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</si>
  <si>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</si>
  <si>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</si>
  <si>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</si>
  <si>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</si>
  <si>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</si>
  <si>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</si>
  <si>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</si>
  <si>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</si>
  <si>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</si>
  <si>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</si>
  <si>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</si>
  <si>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</si>
  <si>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</si>
  <si>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</si>
  <si>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</si>
  <si>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</si>
  <si>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</si>
  <si>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</si>
  <si>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</si>
  <si>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</si>
  <si>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</si>
  <si>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</si>
  <si>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</si>
  <si>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</si>
  <si>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</si>
  <si>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</si>
  <si>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</si>
  <si>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</si>
  <si>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</si>
  <si>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</si>
  <si>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</si>
  <si>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</si>
  <si>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</si>
  <si>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</si>
  <si>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</si>
  <si>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</si>
  <si>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</si>
  <si>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</si>
  <si>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</si>
  <si>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</si>
  <si>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</si>
  <si>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</si>
  <si>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</si>
  <si>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</si>
  <si>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</si>
  <si>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</si>
  <si>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</si>
  <si>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</si>
  <si>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</si>
  <si>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</si>
  <si>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</si>
  <si>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</si>
  <si>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</si>
  <si>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</si>
  <si>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</si>
  <si>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</si>
  <si>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</si>
  <si>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</si>
  <si>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</si>
  <si>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</si>
  <si>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</si>
  <si>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</si>
  <si>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</si>
  <si>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</si>
  <si>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</si>
  <si>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</si>
  <si>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</si>
  <si>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</si>
  <si>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</si>
  <si>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</si>
  <si>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</si>
  <si>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</si>
  <si>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</si>
  <si>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</si>
  <si>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</si>
  <si>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</si>
  <si>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</si>
  <si>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</si>
  <si>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</si>
  <si>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</si>
  <si>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</si>
  <si>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</si>
  <si>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</si>
  <si>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</si>
  <si>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</si>
  <si>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</si>
  <si>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</si>
  <si>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</si>
  <si>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</si>
  <si>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</si>
  <si>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</si>
  <si>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</si>
  <si>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</si>
  <si>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</si>
  <si>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</si>
  <si>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</si>
  <si>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</si>
  <si>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</si>
  <si>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</si>
  <si>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</si>
  <si>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</si>
  <si>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</si>
  <si>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</si>
  <si>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</si>
  <si>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</si>
  <si>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</si>
  <si>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</si>
  <si>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</si>
  <si>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</si>
  <si>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</si>
  <si>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</si>
  <si>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</si>
  <si>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</si>
  <si>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</si>
  <si>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</si>
  <si>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</si>
  <si>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</si>
  <si>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</si>
  <si>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</si>
  <si>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</si>
  <si>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</si>
  <si>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</si>
  <si>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</si>
  <si>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</si>
  <si>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</si>
  <si>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</si>
  <si>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</si>
  <si>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</si>
  <si>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</si>
  <si>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</si>
  <si>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</si>
  <si>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</si>
  <si>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</si>
  <si>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</si>
  <si>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</si>
  <si>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</si>
  <si>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</si>
  <si>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</si>
  <si>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</si>
  <si>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</si>
  <si>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</si>
  <si>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</si>
  <si>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</si>
  <si>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</si>
  <si>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</si>
  <si>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</si>
  <si>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</si>
  <si>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</si>
  <si>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</si>
  <si>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</si>
  <si>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</si>
  <si>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</si>
  <si>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</si>
  <si>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</si>
  <si>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</si>
  <si>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</si>
  <si>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</si>
  <si>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</si>
  <si>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</si>
  <si>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</si>
  <si>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</si>
  <si>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</si>
  <si>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</si>
  <si>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</si>
  <si>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</si>
  <si>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</si>
  <si>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</si>
  <si>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</si>
  <si>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</si>
  <si>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</si>
  <si>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</si>
  <si>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</si>
  <si>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</si>
  <si>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</si>
  <si>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</si>
  <si>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</si>
  <si>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</si>
  <si>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</si>
  <si>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</si>
  <si>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</si>
  <si>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</si>
  <si>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</si>
  <si>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</si>
  <si>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</si>
  <si>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</si>
  <si>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</si>
  <si>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</si>
  <si>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</si>
  <si>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</si>
  <si>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</si>
  <si>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</si>
  <si>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</si>
  <si>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</si>
  <si>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</si>
  <si>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</si>
  <si>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</si>
  <si>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</si>
  <si>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</si>
  <si>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</si>
  <si>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</si>
  <si>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</si>
  <si>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</si>
  <si>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</si>
  <si>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</si>
  <si>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</si>
  <si>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</si>
  <si>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</si>
  <si>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</si>
  <si>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</si>
  <si>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</si>
  <si>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</si>
  <si>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</si>
  <si>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</si>
  <si>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</si>
  <si>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</si>
  <si>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</si>
  <si>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</si>
  <si>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</si>
  <si>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</si>
  <si>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</si>
  <si>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</si>
  <si>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</si>
  <si>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</si>
  <si>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</si>
  <si>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</si>
  <si>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</si>
  <si>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</si>
  <si>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</si>
  <si>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</si>
  <si>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</si>
  <si>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</si>
  <si>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</si>
  <si>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</si>
  <si>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</si>
  <si>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</si>
  <si>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</si>
  <si>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</si>
  <si>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</si>
  <si>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</si>
  <si>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</si>
  <si>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</si>
  <si>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</si>
  <si>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</si>
  <si>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</si>
  <si>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</si>
  <si>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</si>
  <si>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</si>
  <si>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</si>
  <si>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</si>
  <si>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</si>
  <si>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</si>
  <si>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</si>
  <si>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</si>
  <si>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</si>
  <si>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</si>
  <si>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</si>
  <si>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</si>
  <si>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</si>
  <si>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</si>
  <si>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</si>
  <si>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</si>
  <si>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</si>
  <si>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</si>
  <si>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</si>
  <si>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</si>
  <si>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</si>
  <si>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</si>
  <si>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</si>
  <si>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</si>
  <si>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</si>
  <si>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</si>
  <si>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</si>
  <si>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</si>
  <si>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</si>
  <si>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</si>
  <si>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</si>
  <si>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</si>
  <si>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</si>
  <si>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</si>
  <si>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</si>
  <si>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</si>
  <si>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</si>
  <si>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</si>
  <si>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</si>
  <si>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</si>
  <si>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</si>
  <si>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</si>
  <si>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</si>
  <si>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</si>
  <si>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</si>
  <si>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</si>
  <si>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</si>
  <si>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</si>
  <si>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</si>
  <si>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</si>
  <si>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</si>
  <si>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</si>
  <si>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</si>
  <si>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</si>
  <si>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</si>
  <si>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</si>
  <si>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</si>
  <si>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</si>
  <si>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</si>
  <si>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</si>
  <si>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</si>
  <si>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</si>
  <si>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</si>
  <si>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</si>
  <si>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</si>
  <si>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</si>
  <si>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</si>
  <si>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</si>
  <si>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</si>
  <si>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</si>
  <si>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</si>
  <si>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</si>
  <si>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</si>
  <si>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</si>
  <si>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</si>
  <si>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</si>
  <si>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</si>
  <si>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</si>
  <si>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</si>
  <si>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</si>
  <si>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</si>
  <si>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</si>
  <si>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</si>
  <si>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</si>
  <si>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</si>
  <si>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</si>
  <si>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</si>
  <si>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</si>
  <si>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</si>
  <si>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</si>
  <si>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</si>
  <si>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</si>
  <si>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</si>
  <si>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</si>
  <si>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</si>
  <si>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</si>
  <si>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</si>
  <si>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</si>
  <si>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</si>
  <si>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</si>
  <si>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</si>
  <si>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</si>
  <si>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</si>
  <si>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</si>
  <si>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</si>
  <si>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</si>
  <si>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</si>
  <si>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</si>
  <si>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</si>
  <si>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</si>
  <si>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</si>
  <si>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</si>
  <si>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</si>
  <si>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</si>
  <si>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</si>
  <si>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</si>
  <si>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</si>
  <si>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</si>
  <si>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</si>
  <si>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</si>
  <si>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</si>
  <si>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</si>
  <si>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</si>
  <si>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</si>
  <si>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</si>
  <si>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</si>
  <si>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</si>
  <si>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</si>
  <si>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</si>
  <si>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</si>
  <si>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</si>
  <si>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</si>
  <si>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</si>
  <si>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</si>
  <si>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</si>
  <si>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</si>
  <si>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</si>
  <si>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</si>
  <si>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</si>
  <si>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</si>
  <si>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</si>
  <si>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</si>
  <si>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</si>
  <si>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</si>
  <si>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</si>
  <si>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</si>
  <si>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</si>
  <si>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</si>
  <si>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</si>
  <si>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</si>
  <si>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</si>
  <si>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</si>
  <si>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</si>
  <si>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</si>
  <si>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</si>
  <si>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</si>
  <si>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</si>
  <si>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</si>
  <si>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</si>
  <si>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</si>
  <si>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</si>
  <si>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</si>
  <si>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</si>
  <si>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</si>
  <si>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</si>
  <si>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</si>
  <si>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</si>
  <si>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</si>
  <si>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</si>
  <si>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</si>
  <si>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</si>
  <si>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</si>
  <si>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</si>
  <si>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</si>
  <si>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</si>
  <si>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</si>
  <si>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</si>
  <si>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</si>
  <si>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</si>
  <si>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</si>
  <si>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</si>
  <si>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</si>
  <si>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</si>
  <si>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</si>
  <si>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</si>
  <si>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</si>
  <si>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</si>
  <si>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</si>
  <si>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</si>
  <si>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</si>
  <si>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</si>
  <si>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</si>
  <si>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</si>
  <si>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</si>
  <si>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</si>
  <si>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</si>
  <si>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</si>
  <si>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</si>
  <si>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</si>
  <si>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</si>
  <si>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</si>
  <si>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</si>
  <si>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</si>
  <si>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</si>
  <si>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</si>
  <si>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</si>
  <si>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</si>
  <si>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</si>
  <si>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</si>
  <si>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</si>
  <si>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</si>
  <si>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</si>
  <si>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</si>
  <si>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</si>
  <si>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</si>
  <si>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</si>
  <si>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</si>
  <si>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</si>
  <si>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</si>
  <si>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</si>
  <si>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</si>
  <si>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</si>
  <si>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</si>
  <si>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</si>
  <si>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</si>
  <si>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</si>
  <si>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</si>
  <si>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</si>
  <si>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</si>
  <si>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</si>
  <si>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</si>
  <si>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</si>
  <si>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</si>
  <si>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</si>
  <si>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</si>
  <si>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</si>
  <si>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</si>
  <si>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</si>
  <si>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</si>
  <si>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</si>
  <si>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</si>
  <si>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</si>
  <si>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</si>
  <si>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</si>
  <si>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</si>
  <si>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</si>
  <si>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</si>
  <si>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</si>
  <si>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</si>
  <si>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</si>
  <si>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</si>
  <si>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</si>
  <si>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</si>
  <si>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</si>
  <si>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</si>
  <si>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</si>
  <si>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</si>
  <si>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</si>
  <si>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</si>
  <si>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</si>
  <si>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</si>
  <si>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</si>
  <si>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</si>
  <si>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</si>
  <si>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</si>
  <si>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</si>
  <si>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</si>
  <si>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</si>
  <si>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</si>
  <si>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</si>
  <si>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</si>
  <si>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</si>
  <si>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</si>
  <si>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</si>
  <si>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</si>
  <si>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</si>
  <si>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</si>
  <si>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</si>
  <si>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</si>
  <si>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</si>
  <si>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</si>
  <si>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</si>
  <si>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</si>
  <si>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</si>
  <si>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</si>
  <si>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</si>
  <si>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</si>
  <si>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</si>
  <si>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</si>
  <si>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</si>
  <si>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</si>
  <si>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</si>
  <si>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</si>
  <si>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</si>
  <si>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</si>
  <si>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</si>
  <si>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</si>
  <si>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</si>
  <si>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</si>
  <si>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</si>
  <si>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</si>
  <si>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</si>
  <si>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</si>
  <si>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</si>
  <si>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</si>
  <si>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</si>
  <si>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</si>
  <si>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</si>
  <si>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</si>
  <si>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</si>
  <si>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</si>
  <si>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</si>
  <si>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</si>
  <si>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</si>
  <si>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</si>
  <si>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</si>
  <si>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</si>
  <si>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</si>
  <si>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</si>
  <si>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</si>
  <si>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</si>
  <si>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</si>
  <si>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</si>
  <si>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</si>
  <si>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</si>
  <si>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</si>
  <si>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</si>
  <si>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</si>
  <si>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</si>
  <si>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</si>
  <si>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</si>
  <si>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</si>
  <si>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</si>
  <si>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</si>
  <si>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</si>
  <si>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</si>
  <si>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</si>
  <si>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</si>
  <si>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</si>
  <si>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</si>
  <si>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</si>
  <si>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</si>
  <si>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</si>
  <si>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</si>
  <si>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</si>
  <si>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</si>
  <si>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</si>
  <si>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</si>
  <si>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</si>
  <si>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</si>
  <si>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</si>
  <si>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</si>
  <si>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</si>
  <si>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</si>
  <si>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</si>
  <si>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</si>
  <si>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</si>
  <si>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</si>
  <si>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</si>
  <si>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</si>
  <si>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</si>
  <si>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</si>
  <si>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</si>
  <si>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</si>
  <si>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</si>
  <si>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</si>
  <si>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</si>
  <si>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</si>
  <si>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</si>
  <si>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</si>
  <si>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</si>
  <si>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</si>
  <si>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</si>
  <si>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</si>
  <si>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</si>
  <si>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</si>
  <si>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</si>
  <si>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</si>
  <si>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</si>
  <si>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</si>
  <si>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</si>
  <si>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</si>
  <si>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</si>
  <si>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</si>
  <si>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</si>
  <si>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</si>
  <si>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</si>
  <si>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</si>
  <si>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</si>
  <si>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</si>
  <si>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</si>
  <si>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</si>
  <si>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</si>
  <si>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</si>
  <si>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</si>
  <si>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</si>
  <si>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</si>
  <si>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</si>
  <si>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</si>
  <si>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</si>
  <si>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</si>
  <si>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</si>
  <si>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</si>
  <si>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</si>
  <si>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</si>
  <si>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</si>
  <si>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</si>
  <si>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</si>
  <si>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</si>
  <si>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</si>
  <si>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</si>
  <si>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</si>
  <si>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</si>
  <si>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</si>
  <si>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</si>
  <si>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</si>
  <si>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</si>
  <si>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</si>
  <si>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</si>
  <si>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</si>
  <si>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</si>
  <si>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</si>
  <si>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</si>
  <si>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</si>
  <si>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</si>
  <si>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</si>
  <si>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</si>
  <si>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</si>
  <si>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</si>
  <si>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</si>
  <si>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</si>
  <si>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</si>
  <si>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</si>
  <si>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</si>
  <si>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</si>
  <si>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</si>
  <si>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</si>
  <si>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</si>
  <si>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</si>
  <si>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</si>
  <si>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</si>
  <si>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</si>
  <si>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</si>
  <si>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</si>
  <si>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</si>
  <si>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</si>
  <si>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</si>
  <si>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</si>
  <si>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</si>
  <si>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</si>
  <si>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</si>
  <si>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</si>
  <si>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</si>
  <si>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</si>
  <si>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</si>
  <si>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</si>
  <si>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</si>
  <si>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</si>
  <si>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</si>
  <si>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</si>
  <si>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</si>
  <si>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</si>
  <si>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</si>
  <si>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</si>
  <si>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</si>
  <si>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</si>
  <si>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</si>
  <si>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</si>
  <si>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</si>
  <si>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</si>
  <si>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</si>
  <si>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</si>
  <si>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</si>
  <si>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</si>
  <si>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</si>
  <si>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</si>
  <si>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</si>
  <si>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</si>
  <si>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</si>
  <si>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</si>
  <si>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</si>
  <si>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</si>
  <si>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</si>
  <si>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</si>
  <si>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</si>
  <si>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</si>
  <si>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</si>
  <si>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</si>
  <si>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</si>
  <si>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</si>
  <si>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</si>
  <si>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</si>
  <si>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</si>
  <si>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</si>
  <si>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</si>
  <si>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</si>
  <si>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</si>
  <si>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</si>
  <si>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</si>
  <si>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</si>
  <si>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</si>
  <si>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</si>
  <si>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</si>
  <si>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</si>
  <si>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</si>
  <si>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</si>
  <si>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</si>
  <si>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</si>
  <si>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</si>
  <si>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</si>
  <si>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</si>
  <si>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</si>
  <si>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</si>
  <si>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</si>
  <si>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</si>
  <si>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</si>
  <si>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</si>
  <si>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</si>
  <si>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</si>
  <si>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</si>
  <si>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</si>
  <si>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</si>
  <si>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</si>
  <si>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</si>
  <si>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</si>
  <si>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</si>
  <si>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</si>
  <si>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</si>
  <si>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</si>
  <si>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</si>
  <si>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</si>
  <si>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</si>
  <si>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</si>
  <si>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</si>
  <si>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</si>
  <si>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</si>
  <si>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</si>
  <si>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</si>
  <si>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</si>
  <si>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</si>
  <si>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</si>
  <si>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</si>
  <si>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</si>
  <si>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</si>
  <si>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</si>
  <si>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</si>
  <si>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</si>
  <si>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</si>
  <si>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</si>
  <si>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</si>
  <si>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</si>
  <si>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</si>
  <si>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</si>
  <si>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</si>
  <si>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</si>
  <si>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</si>
  <si>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</si>
  <si>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</si>
  <si>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</si>
  <si>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</si>
  <si>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</si>
  <si>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</si>
  <si>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</si>
  <si>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</si>
  <si>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</si>
  <si>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</si>
  <si>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</si>
  <si>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</si>
  <si>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</si>
  <si>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</si>
  <si>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</si>
  <si>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</si>
  <si>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</si>
  <si>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</si>
  <si>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</si>
  <si>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</si>
  <si>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</si>
  <si>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</si>
  <si>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</si>
  <si>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</si>
  <si>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</si>
  <si>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</si>
  <si>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</si>
  <si>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</si>
  <si>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</si>
  <si>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</si>
  <si>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</si>
  <si>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</si>
  <si>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</si>
  <si>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</si>
  <si>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</si>
  <si>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</si>
  <si>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</si>
  <si>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</si>
  <si>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</si>
  <si>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</si>
  <si>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</si>
  <si>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</si>
  <si>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</si>
  <si>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</si>
  <si>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</si>
  <si>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</si>
  <si>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</si>
  <si>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</si>
  <si>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</si>
  <si>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</si>
  <si>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</si>
  <si>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</si>
  <si>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</si>
  <si>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</si>
  <si>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</si>
  <si>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</si>
  <si>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</si>
  <si>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</si>
  <si>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</si>
  <si>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</si>
  <si>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</si>
  <si>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</si>
  <si>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</si>
  <si>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</si>
  <si>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</si>
  <si>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</si>
  <si>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</si>
  <si>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</si>
  <si>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</si>
  <si>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</si>
  <si>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</si>
  <si>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</si>
  <si>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</si>
  <si>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</si>
  <si>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</si>
  <si>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</si>
  <si>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</si>
  <si>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</si>
  <si>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</si>
  <si>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</si>
  <si>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</si>
  <si>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</si>
  <si>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</si>
  <si>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</si>
  <si>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</si>
  <si>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</si>
  <si>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</si>
  <si>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</si>
  <si>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</si>
  <si>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</si>
  <si>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</si>
  <si>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</si>
  <si>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</si>
  <si>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</si>
  <si>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</si>
  <si>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</si>
  <si>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</si>
  <si>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</si>
  <si>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</si>
  <si>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</si>
  <si>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</si>
  <si>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</si>
  <si>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</si>
  <si>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</si>
  <si>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</si>
  <si>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</si>
  <si>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</si>
  <si>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</si>
  <si>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</si>
  <si>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</si>
  <si>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</si>
  <si>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</si>
  <si>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</si>
  <si>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</si>
  <si>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</si>
  <si>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</si>
  <si>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</si>
  <si>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</si>
  <si>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</si>
  <si>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</si>
  <si>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</si>
  <si>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</si>
  <si>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</si>
  <si>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</si>
  <si>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</si>
  <si>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</si>
  <si>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</si>
  <si>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</si>
  <si>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</si>
  <si>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</si>
  <si>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</si>
  <si>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</si>
  <si>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</si>
  <si>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</si>
  <si>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</si>
  <si>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</si>
  <si>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</si>
  <si>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</si>
  <si>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</si>
  <si>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</si>
  <si>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</si>
  <si>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</si>
  <si>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</si>
  <si>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</si>
  <si>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</si>
  <si>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</si>
  <si>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</si>
  <si>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</si>
  <si>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</si>
  <si>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</si>
  <si>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</si>
  <si>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</si>
  <si>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</si>
  <si>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</si>
  <si>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</si>
  <si>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</si>
  <si>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</si>
  <si>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</si>
  <si>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</si>
  <si>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</si>
  <si>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</si>
  <si>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</si>
  <si>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</si>
  <si>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</si>
  <si>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</si>
  <si>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</si>
  <si>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</si>
  <si>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</si>
  <si>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</si>
  <si>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</si>
  <si>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</si>
  <si>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</si>
  <si>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</si>
  <si>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</si>
  <si>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</si>
  <si>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</si>
  <si>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</si>
  <si>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</si>
  <si>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</si>
  <si>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</si>
  <si>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</si>
  <si>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</si>
  <si>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</si>
  <si>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</si>
  <si>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</si>
  <si>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</si>
  <si>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</si>
  <si>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</si>
  <si>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</si>
  <si>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</si>
  <si>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</si>
  <si>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</si>
  <si>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</si>
  <si>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</si>
  <si>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</si>
  <si>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</si>
  <si>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</si>
  <si>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</si>
  <si>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</si>
  <si>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</si>
  <si>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</si>
  <si>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</si>
  <si>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</si>
  <si>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</si>
  <si>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</si>
  <si>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</si>
  <si>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</si>
  <si>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</si>
  <si>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</si>
  <si>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</si>
  <si>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</si>
  <si>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</si>
  <si>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</si>
  <si>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</si>
  <si>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</si>
  <si>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</si>
  <si>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</si>
  <si>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</si>
  <si>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</si>
  <si>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</si>
  <si>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</si>
  <si>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</si>
  <si>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</si>
  <si>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</si>
  <si>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</si>
  <si>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</si>
  <si>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</si>
  <si>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</si>
  <si>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</si>
  <si>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</si>
  <si>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</si>
  <si>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</si>
  <si>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</si>
  <si>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</si>
  <si>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</si>
  <si>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</si>
  <si>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</si>
  <si>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</si>
  <si>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</si>
  <si>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</si>
  <si>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</si>
  <si>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</si>
  <si>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</si>
  <si>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</si>
  <si>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</si>
  <si>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</si>
  <si>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</si>
  <si>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</si>
  <si>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</si>
  <si>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</si>
  <si>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</si>
  <si>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</si>
  <si>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</si>
  <si>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</si>
  <si>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</si>
  <si>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</si>
  <si>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</si>
  <si>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</si>
  <si>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</si>
  <si>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</si>
  <si>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</si>
  <si>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</si>
  <si>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</si>
  <si>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</si>
  <si>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</si>
  <si>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</si>
  <si>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</si>
  <si>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</si>
  <si>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</si>
  <si>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</si>
  <si>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</si>
  <si>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</si>
  <si>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</si>
  <si>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</si>
  <si>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</si>
  <si>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</si>
  <si>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</si>
  <si>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</si>
  <si>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</si>
  <si>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</si>
  <si>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</si>
  <si>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</si>
  <si>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</si>
  <si>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</si>
  <si>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</si>
  <si>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</si>
  <si>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</si>
  <si>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</si>
  <si>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</si>
  <si>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</si>
  <si>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</si>
  <si>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</si>
  <si>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</si>
  <si>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</si>
  <si>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</si>
  <si>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</si>
  <si>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</si>
  <si>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</si>
  <si>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</si>
  <si>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</si>
  <si>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</si>
  <si>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</si>
  <si>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</si>
  <si>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</si>
  <si>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</si>
  <si>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</si>
  <si>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</si>
  <si>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</si>
  <si>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</si>
  <si>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</si>
  <si>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</si>
  <si>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</si>
  <si>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</si>
  <si>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</si>
  <si>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</si>
  <si>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</si>
  <si>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</si>
  <si>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</si>
  <si>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</si>
  <si>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</si>
  <si>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</si>
  <si>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</si>
  <si>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</si>
  <si>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</si>
  <si>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</si>
  <si>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</si>
  <si>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</si>
  <si>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</si>
  <si>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</si>
  <si>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</si>
  <si>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</si>
  <si>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</si>
  <si>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</si>
  <si>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</si>
  <si>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</si>
  <si>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</si>
  <si>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</si>
  <si>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</si>
  <si>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</si>
  <si>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</si>
  <si>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</si>
  <si>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</si>
  <si>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</si>
  <si>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</si>
  <si>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</si>
  <si>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</si>
  <si>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</si>
  <si>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</si>
  <si>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</si>
  <si>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</si>
  <si>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</si>
  <si>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</si>
  <si>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</si>
  <si>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</si>
  <si>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</si>
  <si>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</si>
  <si>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</si>
  <si>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</si>
  <si>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</si>
  <si>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</si>
  <si>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</si>
  <si>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</si>
  <si>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</si>
  <si>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</si>
  <si>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</si>
  <si>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</si>
  <si>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</si>
  <si>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</si>
  <si>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</si>
  <si>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</si>
  <si>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</si>
  <si>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</si>
  <si>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</si>
  <si>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</si>
  <si>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</si>
  <si>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</si>
  <si>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</si>
  <si>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</si>
  <si>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</si>
  <si>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</si>
  <si>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</si>
  <si>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</si>
  <si>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</si>
  <si>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</si>
  <si>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</si>
  <si>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</si>
  <si>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</si>
  <si>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</si>
  <si>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</si>
  <si>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</si>
  <si>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</si>
  <si>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</si>
  <si>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</si>
  <si>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</si>
  <si>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</si>
  <si>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</si>
  <si>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</si>
  <si>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</si>
  <si>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</si>
  <si>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</si>
  <si>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</si>
  <si>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</si>
  <si>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</si>
  <si>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</si>
  <si>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</si>
  <si>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</si>
  <si>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</si>
  <si>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</si>
  <si>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</si>
  <si>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</si>
  <si>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</si>
  <si>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</si>
  <si>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</si>
  <si>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</si>
  <si>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</si>
  <si>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</si>
  <si>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</si>
  <si>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</si>
  <si>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</si>
  <si>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</si>
  <si>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</si>
  <si>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</si>
  <si>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</si>
  <si>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</si>
  <si>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</si>
  <si>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</si>
  <si>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</si>
  <si>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</si>
  <si>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</si>
  <si>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</si>
  <si>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</si>
  <si>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</si>
  <si>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</si>
  <si>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</si>
  <si>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</si>
  <si>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</si>
  <si>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</si>
  <si>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</si>
  <si>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</si>
  <si>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</si>
  <si>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</si>
  <si>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</si>
  <si>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</si>
  <si>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</si>
  <si>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</si>
  <si>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</si>
  <si>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</si>
  <si>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</si>
  <si>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</si>
  <si>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</si>
  <si>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</si>
  <si>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</si>
  <si>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</si>
  <si>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</si>
  <si>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</si>
  <si>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</si>
  <si>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</si>
  <si>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</si>
  <si>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</si>
  <si>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</si>
  <si>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</si>
  <si>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</si>
  <si>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</si>
  <si>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</si>
  <si>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</si>
  <si>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</si>
  <si>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</si>
  <si>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</si>
  <si>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</si>
  <si>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</si>
  <si>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</si>
  <si>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</si>
  <si>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</si>
  <si>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</si>
  <si>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</si>
  <si>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</si>
  <si>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</si>
  <si>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</si>
  <si>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</si>
  <si>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</si>
  <si>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</si>
  <si>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</si>
  <si>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</si>
  <si>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</si>
  <si>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</si>
  <si>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</si>
  <si>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</si>
  <si>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</si>
  <si>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</si>
  <si>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</si>
  <si>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</si>
  <si>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</si>
  <si>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</si>
  <si>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</si>
  <si>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</si>
  <si>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</si>
  <si>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</si>
  <si>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</si>
  <si>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</si>
  <si>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</si>
  <si>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</si>
  <si>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</si>
  <si>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</si>
  <si>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</si>
  <si>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</si>
  <si>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</si>
  <si>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</si>
  <si>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</si>
  <si>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</si>
  <si>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</si>
  <si>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</si>
  <si>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</si>
  <si>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</si>
  <si>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</si>
  <si>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</si>
  <si>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</si>
  <si>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</si>
  <si>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</si>
  <si>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</si>
  <si>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</si>
  <si>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</si>
  <si>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</si>
  <si>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</si>
  <si>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</si>
  <si>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</si>
  <si>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</si>
  <si>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</si>
  <si>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</si>
  <si>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</si>
  <si>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</si>
  <si>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</si>
  <si>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</si>
  <si>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</si>
  <si>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</si>
  <si>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</si>
  <si>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</si>
  <si>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</si>
  <si>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</si>
  <si>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</si>
  <si>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</si>
  <si>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</si>
  <si>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</si>
  <si>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</si>
  <si>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</si>
  <si>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</si>
  <si>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</si>
  <si>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</si>
  <si>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</si>
  <si>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</si>
  <si>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</si>
  <si>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</si>
  <si>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</si>
  <si>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</si>
  <si>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</si>
  <si>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</si>
  <si>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</si>
  <si>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</si>
  <si>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</si>
  <si>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</si>
  <si>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</si>
  <si>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</si>
  <si>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</si>
  <si>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</si>
  <si>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</si>
  <si>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</si>
  <si>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</si>
  <si>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</si>
  <si>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</si>
  <si>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</si>
  <si>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</si>
  <si>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</si>
  <si>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</si>
  <si>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</si>
  <si>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</si>
  <si>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</si>
  <si>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</si>
  <si>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</si>
  <si>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</si>
  <si>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</si>
  <si>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</si>
  <si>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</si>
  <si>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</si>
  <si>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</si>
  <si>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</si>
  <si>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</si>
  <si>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</si>
  <si>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</si>
  <si>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</si>
  <si>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</si>
  <si>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</si>
  <si>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</si>
  <si>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</si>
  <si>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</si>
  <si>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</si>
  <si>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</si>
  <si>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</si>
  <si>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</si>
  <si>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</si>
  <si>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</si>
  <si>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</si>
  <si>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</si>
  <si>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</si>
  <si>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</si>
  <si>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</si>
  <si>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</si>
  <si>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</si>
  <si>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</si>
  <si>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</si>
  <si>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</si>
  <si>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</si>
  <si>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</si>
  <si>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</si>
  <si>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</si>
  <si>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</si>
  <si>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</si>
  <si>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</si>
  <si>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</si>
  <si>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</si>
  <si>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</si>
  <si>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</si>
  <si>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</si>
  <si>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</si>
  <si>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</si>
  <si>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</si>
  <si>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</si>
  <si>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</si>
  <si>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</si>
  <si>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</si>
  <si>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</si>
  <si>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</si>
  <si>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</si>
  <si>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</si>
  <si>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</si>
  <si>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</si>
  <si>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</si>
  <si>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</si>
  <si>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</si>
  <si>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</si>
  <si>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</si>
  <si>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</si>
  <si>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</si>
  <si>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</si>
  <si>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</si>
  <si>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</si>
  <si>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</si>
  <si>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</si>
  <si>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</si>
  <si>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</si>
  <si>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</si>
  <si>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</si>
  <si>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</si>
  <si>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</si>
  <si>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</si>
  <si>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</si>
  <si>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</si>
  <si>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</si>
  <si>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</si>
  <si>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</si>
  <si>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</si>
  <si>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</si>
  <si>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</si>
  <si>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</si>
  <si>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</si>
  <si>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</si>
  <si>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</si>
  <si>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</si>
  <si>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</si>
  <si>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</si>
  <si>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</si>
  <si>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</si>
  <si>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</si>
  <si>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</si>
  <si>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</si>
  <si>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</si>
  <si>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</si>
  <si>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</si>
  <si>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</si>
  <si>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</si>
  <si>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</si>
  <si>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</si>
  <si>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</si>
  <si>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</si>
  <si>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</si>
  <si>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</si>
  <si>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</si>
  <si>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</si>
  <si>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</si>
  <si>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</si>
  <si>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</si>
  <si>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</si>
  <si>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</si>
  <si>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</si>
  <si>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</si>
  <si>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</si>
  <si>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</si>
  <si>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</si>
  <si>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</si>
  <si>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</si>
  <si>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</si>
  <si>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</si>
  <si>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</si>
  <si>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</si>
  <si>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</si>
  <si>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</si>
  <si>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</si>
  <si>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</si>
  <si>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</si>
  <si>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</si>
  <si>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</si>
  <si>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</si>
  <si>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</si>
  <si>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</si>
  <si>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</si>
  <si>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</si>
  <si>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</si>
  <si>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</si>
  <si>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</si>
  <si>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</si>
  <si>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</si>
  <si>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</si>
  <si>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</si>
  <si>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</si>
  <si>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</si>
  <si>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</si>
  <si>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</si>
  <si>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</si>
  <si>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</si>
  <si>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</si>
  <si>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</si>
  <si>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</si>
  <si>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</si>
  <si>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</si>
  <si>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</si>
  <si>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</si>
  <si>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</si>
  <si>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</si>
  <si>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</si>
  <si>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</si>
  <si>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</si>
  <si>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</si>
  <si>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</si>
  <si>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</si>
  <si>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</si>
  <si>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</si>
  <si>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</si>
  <si>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</si>
  <si>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</si>
  <si>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</si>
  <si>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</si>
  <si>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</si>
  <si>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</si>
  <si>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</si>
  <si>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</si>
  <si>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</si>
  <si>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</si>
  <si>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</si>
  <si>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</si>
  <si>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</si>
  <si>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</si>
  <si>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</si>
  <si>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</si>
  <si>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</si>
  <si>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</si>
  <si>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</si>
  <si>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</si>
  <si>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</si>
  <si>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</si>
  <si>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</si>
  <si>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</si>
  <si>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</si>
  <si>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</si>
  <si>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</si>
  <si>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</si>
  <si>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</si>
  <si>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</si>
  <si>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</si>
  <si>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</si>
  <si>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</si>
  <si>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</si>
  <si>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</si>
  <si>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</si>
  <si>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</si>
  <si>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</si>
  <si>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</si>
  <si>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</si>
  <si>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</si>
  <si>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</si>
  <si>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</si>
  <si>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</si>
  <si>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</si>
  <si>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</si>
  <si>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</si>
  <si>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</si>
  <si>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</si>
  <si>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</si>
  <si>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</si>
  <si>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</si>
  <si>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</si>
  <si>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</si>
  <si>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</si>
  <si>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</si>
  <si>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</si>
  <si>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</si>
  <si>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</si>
  <si>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</si>
  <si>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</si>
  <si>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</si>
  <si>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</si>
  <si>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</si>
  <si>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</si>
  <si>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</si>
  <si>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</si>
  <si>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</si>
  <si>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</si>
  <si>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</si>
  <si>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</si>
  <si>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</si>
  <si>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</si>
  <si>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</si>
  <si>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</si>
  <si>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</si>
  <si>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</si>
  <si>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</si>
  <si>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</si>
  <si>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</si>
  <si>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</si>
  <si>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</si>
  <si>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</si>
  <si>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</si>
  <si>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</si>
  <si>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</si>
  <si>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</si>
  <si>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</si>
  <si>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</si>
  <si>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</si>
  <si>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</si>
  <si>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</si>
  <si>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</si>
  <si>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</si>
  <si>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</si>
  <si>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</si>
  <si>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</si>
  <si>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</si>
  <si>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</si>
  <si>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</si>
  <si>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</si>
  <si>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</si>
  <si>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</si>
  <si>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</si>
  <si>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</si>
  <si>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</si>
  <si>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</si>
  <si>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</si>
  <si>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</si>
  <si>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</si>
  <si>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</si>
  <si>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</si>
  <si>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</si>
  <si>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</si>
  <si>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</si>
  <si>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</si>
  <si>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</si>
  <si>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</si>
  <si>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</si>
  <si>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</si>
  <si>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</si>
  <si>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</si>
  <si>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</si>
  <si>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</si>
  <si>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</si>
  <si>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</si>
  <si>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</si>
  <si>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</si>
  <si>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</si>
  <si>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</si>
  <si>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</si>
  <si>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</si>
  <si>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</si>
  <si>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</si>
  <si>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</si>
  <si>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</si>
  <si>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</si>
  <si>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</si>
  <si>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</si>
  <si>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</si>
  <si>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</si>
  <si>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</si>
  <si>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</si>
  <si>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</si>
  <si>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</si>
  <si>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</si>
  <si>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</si>
  <si>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</si>
  <si>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</si>
  <si>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</si>
  <si>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</si>
  <si>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</si>
  <si>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</si>
  <si>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</si>
  <si>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</si>
  <si>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</si>
  <si>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</si>
  <si>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</si>
  <si>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</si>
  <si>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</si>
  <si>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</si>
  <si>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</si>
  <si>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</si>
  <si>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</si>
  <si>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</si>
  <si>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</si>
  <si>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</si>
  <si>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</si>
  <si>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</si>
  <si>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</si>
  <si>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</si>
  <si>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</si>
  <si>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</si>
  <si>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</si>
  <si>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</si>
  <si>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</si>
  <si>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</si>
  <si>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</si>
  <si>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</si>
  <si>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</si>
  <si>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</si>
  <si>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</si>
  <si>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</si>
  <si>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</si>
  <si>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</si>
  <si>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</si>
  <si>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</si>
  <si>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</si>
  <si>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</si>
  <si>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</si>
  <si>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</si>
  <si>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</si>
  <si>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</si>
  <si>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</si>
  <si>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</si>
  <si>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</si>
  <si>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</si>
  <si>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</si>
  <si>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</si>
  <si>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</si>
  <si>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</si>
  <si>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</si>
  <si>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</si>
  <si>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</si>
  <si>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</si>
  <si>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</si>
  <si>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</si>
  <si>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</si>
  <si>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</si>
  <si>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</si>
  <si>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</si>
  <si>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</si>
  <si>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</si>
  <si>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</si>
  <si>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</si>
  <si>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</si>
  <si>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</si>
  <si>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</si>
  <si>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</si>
  <si>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</si>
  <si>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</si>
  <si>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</si>
  <si>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</si>
  <si>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</si>
  <si>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</si>
  <si>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</si>
  <si>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</si>
  <si>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</si>
  <si>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</si>
  <si>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</si>
  <si>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</si>
  <si>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</si>
  <si>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</si>
  <si>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</si>
  <si>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</si>
  <si>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</si>
  <si>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</si>
  <si>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</si>
  <si>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</si>
  <si>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</si>
  <si>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</si>
  <si>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</si>
  <si>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</si>
  <si>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</si>
  <si>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</si>
  <si>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</si>
  <si>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</si>
  <si>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</si>
  <si>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</si>
  <si>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</si>
  <si>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</si>
  <si>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</si>
  <si>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</si>
  <si>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</si>
  <si>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</si>
  <si>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</si>
  <si>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</si>
  <si>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</si>
  <si>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</si>
  <si>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</si>
  <si>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</si>
  <si>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</si>
  <si>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</si>
  <si>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</si>
  <si>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</si>
  <si>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</si>
  <si>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</si>
  <si>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</si>
  <si>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</si>
  <si>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</si>
  <si>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</si>
  <si>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</si>
  <si>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</si>
  <si>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</si>
  <si>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</si>
  <si>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</si>
  <si>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</si>
  <si>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</si>
  <si>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</si>
  <si>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</si>
  <si>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</si>
  <si>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</si>
  <si>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</si>
  <si>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</si>
  <si>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</si>
  <si>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</si>
  <si>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</si>
  <si>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</si>
  <si>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</si>
  <si>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</si>
  <si>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</si>
  <si>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</si>
  <si>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</si>
  <si>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</si>
  <si>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</si>
  <si>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</si>
  <si>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</si>
  <si>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</si>
  <si>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</si>
  <si>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</si>
  <si>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</si>
  <si>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</si>
  <si>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</si>
  <si>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</si>
  <si>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</si>
  <si>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</si>
  <si>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</si>
  <si>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</si>
  <si>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</si>
  <si>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</si>
  <si>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</si>
  <si>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</si>
  <si>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</si>
  <si>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</si>
  <si>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</si>
  <si>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</si>
  <si>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</si>
  <si>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</si>
  <si>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</si>
  <si>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</si>
  <si>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</si>
  <si>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</si>
  <si>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</si>
  <si>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</si>
  <si>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</si>
  <si>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</si>
  <si>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</si>
  <si>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</si>
  <si>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</si>
  <si>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</si>
  <si>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</si>
  <si>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</si>
  <si>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</si>
  <si>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</si>
  <si>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</si>
  <si>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</si>
  <si>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</si>
  <si>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</si>
  <si>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</si>
  <si>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</si>
  <si>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</si>
  <si>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</si>
  <si>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</si>
  <si>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</si>
  <si>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</si>
  <si>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</si>
  <si>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</si>
  <si>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</si>
  <si>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</si>
  <si>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</si>
  <si>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</si>
  <si>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</si>
  <si>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</si>
  <si>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</si>
  <si>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</si>
  <si>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</si>
  <si>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</si>
  <si>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</si>
  <si>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</si>
  <si>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</si>
  <si>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</si>
  <si>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</si>
  <si>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</si>
  <si>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</si>
  <si>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</si>
  <si>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</si>
  <si>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</si>
  <si>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</si>
  <si>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</si>
  <si>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</si>
  <si>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</si>
  <si>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</si>
  <si>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</si>
  <si>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</si>
  <si>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</si>
  <si>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</si>
  <si>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</si>
  <si>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</si>
  <si>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</si>
  <si>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</si>
  <si>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</si>
  <si>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</si>
  <si>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</si>
  <si>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</si>
  <si>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</si>
  <si>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</si>
  <si>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</si>
  <si>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</si>
  <si>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</si>
  <si>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</si>
  <si>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</si>
  <si>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</si>
  <si>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</si>
  <si>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</si>
  <si>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</si>
  <si>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</si>
  <si>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</si>
  <si>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</si>
  <si>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</si>
  <si>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</si>
  <si>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</si>
  <si>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</si>
  <si>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</si>
  <si>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</si>
  <si>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</si>
  <si>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</si>
  <si>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</si>
  <si>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</si>
  <si>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</si>
  <si>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</si>
  <si>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</si>
  <si>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</si>
  <si>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</si>
  <si>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</si>
  <si>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</si>
  <si>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</si>
  <si>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</si>
  <si>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</si>
  <si>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</si>
  <si>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</si>
  <si>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</si>
  <si>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</si>
  <si>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</si>
  <si>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</si>
  <si>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</si>
  <si>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</si>
  <si>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</si>
  <si>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</si>
  <si>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</si>
  <si>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</si>
  <si>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</si>
  <si>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</si>
  <si>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</si>
  <si>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</si>
  <si>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</si>
  <si>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</si>
  <si>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</si>
  <si>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</si>
  <si>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</si>
  <si>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</si>
  <si>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</si>
  <si>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</si>
  <si>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</si>
  <si>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</si>
  <si>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</si>
  <si>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</si>
  <si>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</si>
  <si>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</si>
  <si>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</si>
  <si>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</si>
  <si>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</si>
  <si>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</si>
  <si>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</si>
  <si>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</si>
  <si>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</si>
  <si>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</si>
  <si>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</si>
  <si>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</si>
  <si>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</si>
  <si>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</si>
  <si>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</si>
  <si>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</si>
  <si>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</si>
  <si>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</si>
  <si>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</si>
  <si>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</si>
  <si>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</si>
  <si>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</si>
  <si>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</si>
  <si>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</si>
  <si>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</si>
  <si>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</si>
  <si>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</si>
  <si>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</si>
  <si>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</si>
  <si>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</si>
  <si>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</si>
  <si>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</si>
  <si>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</si>
  <si>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</si>
  <si>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</si>
  <si>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</si>
  <si>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</si>
  <si>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</si>
  <si>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</si>
  <si>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</si>
  <si>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</si>
  <si>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</si>
  <si>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</si>
  <si>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</si>
  <si>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</si>
  <si>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</si>
  <si>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</si>
  <si>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</si>
  <si>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</si>
  <si>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</si>
  <si>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</si>
  <si>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</si>
  <si>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</si>
  <si>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</si>
  <si>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</si>
  <si>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</si>
  <si>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</si>
  <si>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</si>
  <si>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</si>
  <si>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</si>
  <si>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</si>
  <si>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</si>
  <si>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</si>
  <si>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</si>
  <si>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</si>
  <si>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</si>
  <si>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</si>
  <si>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</si>
  <si>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</si>
  <si>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</si>
  <si>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</si>
  <si>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</si>
  <si>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</si>
  <si>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</si>
  <si>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</si>
  <si>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</si>
  <si>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</si>
  <si>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</si>
  <si>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</si>
  <si>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</si>
  <si>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</si>
  <si>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</si>
  <si>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</si>
  <si>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</si>
  <si>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</si>
  <si>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</si>
  <si>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</si>
  <si>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</si>
  <si>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</si>
  <si>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</si>
  <si>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</si>
  <si>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</si>
  <si>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</si>
  <si>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</si>
  <si>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</si>
  <si>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</si>
  <si>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</si>
  <si>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</si>
  <si>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</si>
  <si>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</si>
  <si>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</si>
  <si>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</si>
  <si>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</si>
  <si>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</si>
  <si>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</si>
  <si>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</si>
  <si>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</si>
  <si>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</si>
  <si>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</si>
  <si>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</si>
  <si>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</si>
  <si>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</si>
  <si>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</si>
  <si>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</si>
  <si>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</si>
  <si>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</si>
  <si>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</si>
  <si>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</si>
  <si>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</si>
  <si>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</si>
  <si>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</si>
  <si>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</si>
  <si>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</si>
  <si>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</si>
  <si>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</si>
  <si>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</si>
  <si>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</si>
  <si>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</si>
  <si>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</si>
  <si>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</si>
  <si>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</si>
  <si>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</si>
  <si>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</si>
  <si>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</si>
  <si>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</si>
  <si>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</si>
  <si>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</si>
  <si>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</si>
  <si>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</si>
  <si>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</si>
  <si>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</si>
  <si>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</si>
  <si>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</si>
  <si>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</si>
  <si>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</si>
  <si>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</si>
  <si>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</si>
  <si>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</si>
  <si>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</si>
  <si>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</si>
  <si>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</si>
  <si>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</si>
  <si>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</si>
  <si>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</si>
  <si>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</si>
  <si>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</si>
  <si>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</si>
  <si>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</si>
  <si>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</si>
  <si>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</si>
  <si>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</si>
  <si>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</si>
  <si>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</si>
  <si>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</si>
  <si>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</si>
  <si>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</si>
  <si>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</si>
  <si>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</si>
  <si>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</si>
  <si>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</si>
  <si>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</si>
  <si>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</si>
  <si>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</si>
  <si>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</si>
  <si>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</si>
  <si>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</si>
  <si>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</si>
  <si>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</si>
  <si>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</si>
  <si>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</si>
  <si>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</si>
  <si>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</si>
  <si>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</si>
  <si>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</si>
  <si>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</si>
  <si>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</si>
  <si>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</si>
  <si>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</si>
  <si>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</si>
  <si>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</si>
  <si>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</si>
  <si>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</si>
  <si>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</si>
  <si>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</si>
  <si>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</si>
  <si>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</si>
  <si>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</si>
  <si>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</si>
  <si>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</si>
  <si>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</si>
  <si>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</si>
  <si>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</si>
  <si>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</si>
  <si>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</si>
  <si>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</si>
  <si>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</si>
  <si>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</si>
  <si>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</si>
  <si>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</si>
  <si>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</si>
  <si>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</si>
  <si>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</si>
  <si>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</si>
  <si>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</si>
  <si>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</si>
  <si>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</si>
  <si>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</si>
  <si>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</si>
  <si>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</si>
  <si>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</si>
  <si>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</si>
  <si>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</si>
  <si>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</si>
  <si>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</si>
  <si>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</si>
  <si>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</si>
  <si>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</si>
  <si>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</si>
  <si>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</si>
  <si>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</si>
  <si>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</si>
  <si>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</si>
  <si>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</si>
  <si>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</si>
  <si>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</si>
  <si>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</si>
  <si>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</si>
  <si>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</si>
  <si>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</si>
  <si>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</si>
  <si>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</si>
  <si>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</si>
  <si>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</si>
  <si>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</si>
  <si>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</si>
  <si>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</si>
  <si>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</si>
  <si>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</si>
  <si>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</si>
  <si>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</si>
  <si>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</si>
  <si>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</si>
  <si>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</si>
  <si>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</si>
  <si>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</si>
  <si>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</si>
  <si>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</si>
  <si>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</si>
  <si>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</si>
  <si>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</si>
  <si>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</si>
  <si>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</si>
  <si>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</si>
  <si>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</si>
  <si>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</si>
  <si>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</si>
  <si>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</si>
  <si>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</si>
  <si>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</si>
  <si>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</si>
  <si>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</si>
  <si>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</si>
  <si>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</si>
  <si>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</si>
  <si>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</si>
  <si>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</si>
  <si>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</si>
  <si>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</si>
  <si>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</si>
  <si>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</si>
  <si>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</si>
  <si>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</si>
  <si>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</si>
  <si>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</si>
  <si>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</si>
  <si>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</si>
  <si>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</si>
  <si>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</si>
  <si>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</si>
  <si>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</si>
  <si>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</si>
  <si>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</si>
  <si>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</si>
  <si>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</si>
  <si>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</si>
  <si>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</si>
  <si>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</si>
  <si>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</si>
  <si>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</si>
  <si>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</si>
  <si>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</si>
  <si>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</si>
  <si>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</si>
  <si>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</si>
  <si>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</si>
  <si>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</si>
  <si>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</si>
  <si>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</si>
  <si>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</si>
  <si>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</si>
  <si>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</si>
  <si>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</si>
  <si>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</si>
  <si>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</si>
  <si>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</si>
  <si>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</si>
  <si>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</si>
  <si>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</si>
  <si>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</si>
  <si>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</si>
  <si>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</si>
  <si>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</si>
  <si>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</si>
  <si>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</si>
  <si>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</si>
  <si>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</si>
  <si>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</si>
  <si>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</si>
  <si>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</si>
  <si>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</si>
  <si>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</si>
  <si>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</si>
  <si>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</si>
  <si>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</si>
  <si>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</si>
  <si>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</si>
  <si>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</si>
  <si>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</si>
  <si>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</si>
  <si>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</si>
  <si>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</si>
  <si>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</si>
  <si>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</si>
  <si>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</si>
  <si>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</si>
  <si>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</si>
  <si>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</si>
  <si>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</si>
  <si>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</si>
  <si>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</si>
  <si>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</si>
  <si>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</si>
  <si>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</si>
  <si>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</si>
  <si>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</si>
  <si>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</si>
  <si>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</si>
  <si>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</si>
  <si>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</si>
  <si>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</si>
  <si>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</si>
  <si>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</si>
  <si>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</si>
  <si>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</si>
  <si>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</si>
  <si>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</si>
  <si>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</si>
  <si>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</si>
  <si>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</si>
  <si>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</si>
  <si>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</si>
  <si>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</si>
  <si>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</si>
  <si>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</si>
  <si>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</si>
  <si>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</si>
  <si>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</si>
  <si>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</si>
  <si>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</si>
  <si>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</si>
  <si>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</si>
  <si>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</si>
  <si>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</si>
  <si>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</si>
  <si>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</si>
  <si>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</si>
  <si>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</si>
  <si>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</si>
  <si>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</si>
  <si>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</si>
  <si>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</si>
  <si>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</si>
  <si>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</si>
  <si>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</si>
  <si>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</si>
  <si>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</si>
  <si>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</si>
  <si>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</si>
  <si>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</si>
  <si>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</si>
  <si>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</si>
  <si>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</si>
  <si>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</si>
  <si>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</si>
  <si>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</si>
  <si>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</si>
  <si>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</si>
  <si>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</si>
  <si>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</si>
  <si>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</si>
  <si>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</si>
  <si>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</si>
  <si>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</si>
  <si>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</si>
  <si>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</si>
  <si>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</si>
  <si>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</si>
  <si>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</si>
  <si>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</si>
  <si>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</si>
  <si>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</si>
  <si>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</si>
  <si>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</si>
  <si>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</si>
  <si>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</si>
  <si>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</si>
  <si>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</si>
  <si>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</si>
  <si>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</si>
  <si>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</si>
  <si>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</si>
  <si>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</si>
  <si>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</si>
  <si>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</si>
  <si>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</si>
  <si>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</si>
  <si>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</si>
  <si>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</si>
  <si>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</si>
  <si>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</si>
  <si>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</si>
  <si>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</si>
  <si>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</si>
  <si>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</si>
  <si>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</si>
  <si>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</si>
  <si>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</si>
  <si>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</si>
  <si>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</si>
  <si>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</si>
  <si>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</si>
  <si>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</si>
  <si>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</si>
  <si>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</si>
  <si>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</si>
  <si>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</si>
  <si>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</si>
  <si>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</si>
  <si>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</si>
  <si>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</si>
  <si>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</si>
  <si>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</si>
  <si>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</si>
  <si>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</si>
  <si>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</si>
  <si>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</si>
  <si>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</si>
  <si>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</si>
  <si>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</si>
  <si>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</si>
  <si>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</si>
  <si>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</si>
  <si>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</si>
  <si>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</si>
  <si>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</si>
  <si>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</si>
  <si>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</si>
  <si>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</si>
  <si>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</si>
  <si>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</si>
  <si>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</si>
  <si>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</si>
  <si>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</si>
  <si>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</si>
  <si>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</si>
  <si>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</si>
  <si>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</si>
  <si>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</si>
  <si>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</si>
  <si>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</si>
  <si>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</si>
  <si>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</si>
  <si>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</si>
  <si>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</si>
  <si>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</si>
  <si>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</si>
  <si>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</si>
  <si>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</si>
  <si>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</si>
  <si>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</si>
  <si>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</si>
  <si>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</si>
  <si>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</si>
  <si>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</si>
  <si>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</si>
  <si>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</si>
  <si>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</si>
  <si>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</si>
  <si>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</si>
  <si>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</si>
  <si>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</si>
  <si>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</si>
  <si>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</si>
  <si>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</si>
  <si>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</si>
  <si>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</si>
  <si>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</si>
  <si>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</si>
  <si>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</si>
  <si>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</si>
  <si>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</si>
  <si>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</si>
  <si>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</si>
  <si>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</si>
  <si>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</si>
  <si>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</si>
  <si>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</si>
  <si>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</si>
  <si>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</si>
  <si>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</si>
  <si>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</si>
  <si>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</si>
  <si>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</si>
  <si>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</si>
  <si>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</si>
  <si>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</si>
  <si>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</si>
  <si>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</si>
  <si>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</si>
  <si>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</si>
  <si>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</si>
  <si>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</si>
  <si>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</si>
  <si>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</si>
  <si>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</si>
  <si>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</si>
  <si>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</si>
  <si>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</si>
  <si>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</si>
  <si>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</si>
  <si>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</si>
  <si>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</si>
  <si>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</si>
  <si>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</si>
  <si>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</si>
  <si>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</si>
  <si>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</si>
  <si>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</si>
  <si>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</si>
  <si>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</si>
  <si>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</si>
  <si>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</si>
  <si>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</si>
  <si>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</si>
  <si>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</si>
  <si>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</si>
  <si>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</si>
  <si>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</si>
  <si>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</si>
  <si>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</si>
  <si>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</si>
  <si>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</si>
  <si>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</si>
  <si>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</si>
  <si>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</si>
  <si>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</si>
  <si>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</si>
  <si>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</si>
  <si>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</si>
  <si>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</si>
  <si>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</si>
  <si>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</si>
  <si>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</si>
  <si>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</si>
  <si>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</si>
  <si>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</si>
  <si>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</si>
  <si>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</si>
  <si>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</si>
  <si>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</si>
  <si>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</si>
  <si>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</si>
  <si>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</si>
  <si>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</si>
  <si>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</si>
  <si>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</si>
  <si>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</si>
  <si>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</si>
  <si>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</si>
  <si>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</si>
  <si>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</si>
  <si>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</si>
  <si>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</si>
  <si>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</si>
  <si>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</si>
  <si>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</si>
  <si>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</si>
  <si>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</si>
  <si>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</si>
  <si>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</si>
  <si>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</si>
  <si>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</si>
  <si>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</si>
  <si>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</si>
  <si>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</si>
  <si>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</si>
  <si>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</si>
  <si>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</si>
  <si>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</si>
  <si>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</si>
  <si>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</si>
  <si>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</si>
  <si>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</si>
  <si>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</si>
  <si>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</si>
  <si>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</si>
  <si>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</si>
  <si>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</si>
  <si>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</si>
  <si>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</si>
  <si>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</si>
  <si>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</si>
  <si>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</si>
  <si>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</si>
  <si>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</si>
  <si>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</si>
  <si>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</si>
  <si>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</si>
  <si>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</si>
  <si>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</si>
  <si>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</si>
  <si>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</si>
  <si>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</si>
  <si>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</si>
  <si>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</si>
  <si>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</si>
  <si>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</si>
  <si>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</si>
  <si>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</si>
  <si>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</si>
  <si>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</si>
  <si>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</si>
  <si>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</si>
  <si>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</si>
  <si>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</si>
  <si>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</si>
  <si>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</si>
  <si>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</si>
  <si>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</si>
  <si>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</si>
  <si>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</si>
  <si>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</si>
  <si>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</si>
  <si>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</si>
  <si>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</si>
  <si>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</si>
  <si>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</si>
  <si>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</si>
  <si>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</si>
  <si>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</si>
  <si>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</si>
  <si>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</si>
  <si>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</si>
  <si>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</si>
  <si>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</si>
  <si>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</si>
  <si>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</si>
  <si>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</si>
  <si>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</si>
  <si>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</si>
  <si>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</si>
  <si>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</si>
  <si>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</si>
  <si>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</si>
  <si>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</si>
  <si>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</si>
  <si>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</si>
  <si>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</si>
  <si>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</si>
  <si>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</si>
  <si>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</si>
  <si>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</si>
  <si>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</si>
  <si>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</si>
  <si>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</si>
  <si>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</si>
  <si>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</si>
  <si>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</si>
  <si>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</si>
  <si>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</si>
  <si>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</si>
  <si>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</si>
  <si>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</si>
  <si>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</si>
  <si>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</si>
  <si>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</si>
  <si>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</si>
  <si>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</si>
  <si>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</si>
  <si>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</si>
  <si>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</si>
  <si>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</si>
  <si>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</si>
  <si>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</si>
  <si>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</si>
  <si>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</si>
  <si>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</si>
  <si>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</si>
  <si>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</si>
  <si>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</si>
  <si>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</si>
  <si>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</si>
  <si>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</si>
  <si>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</si>
  <si>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</si>
  <si>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</si>
  <si>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</si>
  <si>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</si>
  <si>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</si>
  <si>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</si>
  <si>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</si>
  <si>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</si>
  <si>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</si>
  <si>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</si>
  <si>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</si>
  <si>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</si>
  <si>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</si>
  <si>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</si>
  <si>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</si>
  <si>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</si>
  <si>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</si>
  <si>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</si>
  <si>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</si>
  <si>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</si>
  <si>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</si>
  <si>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</si>
  <si>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</si>
  <si>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</si>
  <si>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</si>
  <si>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</si>
  <si>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</si>
  <si>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</si>
  <si>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</si>
  <si>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</si>
  <si>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</si>
  <si>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</si>
  <si>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</si>
  <si>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</si>
  <si>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</si>
  <si>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</si>
  <si>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</si>
  <si>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</si>
  <si>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</si>
  <si>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</si>
  <si>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</si>
  <si>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</si>
  <si>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</si>
  <si>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</si>
  <si>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</si>
  <si>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</si>
  <si>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</si>
  <si>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</si>
  <si>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</si>
  <si>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</si>
  <si>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</si>
  <si>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</si>
  <si>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</si>
  <si>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</si>
  <si>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</si>
  <si>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</si>
  <si>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</si>
  <si>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</si>
  <si>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</si>
  <si>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</si>
  <si>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</si>
  <si>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</si>
  <si>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</si>
  <si>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</si>
  <si>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</si>
  <si>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</si>
  <si>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</si>
  <si>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</si>
  <si>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</si>
  <si>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</si>
  <si>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</si>
  <si>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</si>
  <si>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</si>
  <si>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</si>
  <si>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</si>
  <si>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</si>
  <si>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</si>
  <si>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</si>
  <si>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</si>
  <si>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</si>
  <si>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</si>
  <si>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</si>
  <si>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</si>
  <si>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</si>
  <si>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</si>
  <si>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</si>
  <si>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</si>
  <si>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</si>
  <si>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</si>
  <si>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</si>
  <si>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</si>
  <si>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</si>
  <si>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</si>
  <si>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</si>
  <si>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</si>
  <si>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</si>
  <si>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</si>
  <si>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</si>
  <si>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</si>
  <si>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</si>
  <si>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</si>
  <si>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</si>
  <si>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</si>
  <si>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</si>
  <si>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</si>
  <si>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</si>
  <si>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</si>
  <si>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</si>
  <si>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</si>
  <si>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</si>
  <si>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</si>
  <si>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</si>
  <si>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</si>
  <si>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</si>
  <si>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</si>
  <si>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</si>
  <si>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</si>
  <si>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</si>
  <si>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</si>
  <si>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</si>
  <si>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</si>
  <si>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</si>
  <si>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</si>
  <si>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</si>
  <si>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</si>
  <si>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</si>
  <si>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</si>
  <si>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</si>
  <si>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</si>
  <si>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</si>
  <si>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</si>
  <si>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</si>
  <si>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</si>
  <si>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</si>
  <si>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</si>
  <si>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</si>
  <si>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</si>
  <si>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</si>
  <si>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</si>
  <si>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</si>
  <si>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</si>
  <si>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</si>
  <si>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</si>
  <si>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</si>
  <si>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</si>
  <si>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</si>
  <si>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</si>
  <si>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</si>
  <si>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</si>
  <si>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</si>
  <si>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</si>
  <si>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</si>
  <si>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</si>
  <si>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</si>
  <si>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</si>
  <si>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</si>
  <si>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</si>
  <si>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</si>
  <si>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</si>
  <si>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</si>
  <si>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</si>
  <si>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</si>
  <si>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</si>
  <si>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</si>
  <si>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</si>
  <si>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</si>
  <si>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</si>
  <si>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</si>
  <si>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</si>
  <si>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</si>
  <si>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</si>
  <si>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</si>
  <si>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</si>
  <si>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</si>
  <si>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</si>
  <si>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</si>
  <si>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</si>
  <si>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</si>
  <si>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</si>
  <si>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</si>
  <si>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</si>
  <si>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</si>
  <si>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</si>
  <si>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</si>
  <si>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</si>
  <si>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</si>
  <si>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</si>
  <si>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</si>
  <si>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</si>
  <si>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</si>
  <si>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</si>
  <si>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</si>
  <si>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</si>
  <si>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</si>
  <si>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</si>
  <si>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</si>
  <si>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</si>
  <si>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</si>
  <si>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</si>
  <si>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</si>
  <si>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</si>
  <si>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</si>
  <si>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</si>
  <si>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</si>
  <si>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</si>
  <si>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</si>
  <si>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</si>
  <si>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</si>
  <si>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</si>
  <si>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</si>
  <si>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</si>
  <si>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</si>
  <si>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</si>
  <si>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</si>
  <si>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</si>
  <si>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</si>
  <si>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</si>
  <si>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</si>
  <si>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</si>
  <si>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</si>
  <si>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</si>
  <si>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</si>
  <si>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</si>
  <si>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</si>
  <si>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</si>
  <si>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</si>
  <si>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</si>
  <si>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</si>
  <si>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</si>
  <si>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</si>
  <si>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</si>
  <si>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</si>
  <si>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</si>
  <si>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</si>
  <si>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</si>
  <si>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</si>
  <si>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</si>
  <si>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</si>
  <si>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</si>
  <si>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</si>
  <si>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</si>
  <si>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</si>
  <si>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</si>
  <si>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</si>
  <si>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</si>
  <si>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</si>
  <si>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</si>
  <si>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</si>
  <si>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</si>
  <si>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</si>
  <si>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</si>
  <si>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</si>
  <si>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</si>
  <si>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</si>
  <si>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</si>
  <si>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</si>
  <si>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</si>
  <si>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</si>
  <si>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</si>
  <si>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</si>
  <si>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</si>
  <si>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</si>
  <si>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</si>
  <si>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</si>
  <si>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</si>
  <si>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</si>
  <si>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</si>
  <si>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</si>
  <si>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</si>
  <si>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</si>
  <si>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</si>
  <si>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</si>
  <si>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</si>
  <si>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</si>
  <si>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</si>
  <si>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</si>
  <si>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</si>
  <si>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</si>
  <si>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</si>
  <si>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</si>
  <si>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</si>
  <si>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</si>
  <si>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</si>
  <si>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</si>
  <si>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</si>
  <si>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</si>
  <si>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</si>
  <si>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</si>
  <si>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</si>
  <si>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</si>
  <si>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</si>
  <si>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</si>
  <si>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</si>
  <si>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</si>
  <si>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</si>
  <si>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</si>
  <si>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</si>
  <si>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</si>
  <si>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</si>
  <si>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</si>
  <si>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</si>
  <si>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</si>
  <si>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</si>
  <si>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</si>
  <si>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</si>
  <si>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</si>
  <si>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</si>
  <si>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</si>
  <si>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</si>
  <si>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</si>
  <si>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</si>
  <si>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</si>
  <si>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</si>
  <si>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</si>
  <si>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</si>
  <si>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</si>
  <si>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</si>
  <si>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</si>
  <si>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</si>
  <si>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</si>
  <si>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</si>
  <si>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</si>
  <si>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</si>
  <si>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</si>
  <si>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</si>
  <si>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</si>
  <si>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</si>
  <si>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</si>
  <si>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</si>
  <si>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</si>
  <si>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</si>
  <si>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</si>
  <si>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</si>
  <si>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</si>
  <si>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</si>
  <si>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</si>
  <si>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</si>
  <si>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</si>
  <si>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</si>
  <si>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</si>
  <si>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</si>
  <si>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</si>
  <si>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</si>
  <si>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</si>
  <si>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</si>
  <si>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</si>
  <si>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</si>
  <si>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</si>
  <si>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</si>
  <si>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</si>
  <si>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</si>
  <si>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</si>
  <si>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</si>
  <si>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</si>
  <si>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</si>
  <si>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</si>
  <si>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</si>
  <si>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</si>
  <si>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</si>
  <si>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</si>
  <si>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</si>
  <si>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</si>
  <si>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</si>
  <si>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</si>
  <si>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</si>
  <si>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</si>
  <si>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</si>
  <si>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</si>
  <si>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</si>
  <si>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</si>
  <si>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</si>
  <si>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</si>
  <si>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</si>
  <si>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</si>
  <si>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</si>
  <si>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</si>
  <si>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</si>
  <si>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</si>
  <si>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</si>
  <si>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</si>
  <si>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</si>
  <si>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</si>
  <si>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</si>
  <si>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</si>
  <si>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</si>
  <si>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</si>
  <si>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</si>
  <si>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</si>
  <si>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</si>
  <si>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</si>
  <si>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</si>
  <si>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</si>
  <si>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</si>
  <si>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</si>
  <si>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</si>
  <si>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</si>
  <si>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</si>
  <si>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</si>
  <si>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</si>
  <si>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</si>
  <si>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</si>
  <si>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</si>
  <si>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</si>
  <si>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</si>
  <si>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</si>
  <si>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</si>
  <si>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</si>
  <si>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</si>
  <si>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</si>
  <si>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</si>
  <si>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</si>
  <si>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</si>
  <si>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</si>
  <si>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</si>
  <si>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</si>
  <si>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</si>
  <si>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</si>
  <si>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</si>
  <si>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</si>
  <si>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</si>
  <si>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</si>
  <si>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</si>
  <si>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</si>
  <si>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</si>
  <si>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</si>
  <si>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</si>
  <si>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</si>
  <si>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</si>
  <si>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</si>
  <si>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</si>
  <si>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</si>
  <si>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</si>
  <si>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</si>
  <si>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</si>
  <si>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</si>
  <si>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</si>
  <si>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</si>
  <si>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</si>
  <si>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</si>
  <si>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</si>
  <si>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</si>
  <si>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</si>
  <si>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</si>
  <si>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</si>
  <si>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</si>
  <si>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</si>
  <si>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</si>
  <si>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</si>
  <si>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</si>
  <si>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</si>
  <si>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</si>
  <si>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</si>
  <si>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</si>
  <si>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</si>
  <si>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</si>
  <si>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</si>
  <si>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</si>
  <si>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</si>
  <si>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</si>
  <si>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</si>
  <si>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</si>
  <si>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</si>
  <si>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</si>
  <si>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</si>
  <si>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</si>
  <si>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</si>
  <si>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</si>
  <si>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</si>
  <si>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</si>
  <si>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</si>
  <si>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</si>
  <si>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</si>
  <si>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</si>
  <si>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</si>
  <si>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</si>
  <si>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</si>
  <si>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</si>
  <si>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</si>
  <si>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</si>
  <si>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</si>
  <si>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</si>
  <si>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</si>
  <si>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</si>
  <si>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</si>
  <si>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</si>
  <si>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</si>
  <si>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</si>
  <si>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</si>
  <si>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</si>
  <si>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</si>
  <si>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</si>
  <si>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</si>
  <si>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</si>
  <si>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</si>
  <si>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</si>
  <si>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</si>
  <si>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</si>
  <si>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</si>
  <si>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</si>
  <si>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</si>
  <si>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</si>
  <si>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</si>
  <si>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</si>
  <si>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</si>
  <si>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</si>
  <si>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</si>
  <si>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</si>
  <si>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</si>
  <si>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</si>
  <si>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</si>
  <si>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</si>
  <si>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</si>
  <si>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</si>
  <si>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</si>
  <si>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</si>
  <si>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</si>
  <si>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</si>
  <si>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</si>
  <si>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</si>
  <si>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</si>
  <si>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</si>
  <si>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</si>
  <si>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</si>
  <si>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</si>
  <si>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</si>
  <si>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</si>
  <si>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</si>
  <si>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</si>
  <si>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</si>
  <si>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</si>
  <si>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</si>
  <si>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</si>
  <si>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</si>
  <si>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</si>
  <si>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</si>
  <si>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</si>
  <si>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</si>
  <si>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</si>
  <si>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</si>
  <si>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</si>
  <si>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</si>
  <si>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</si>
  <si>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</si>
  <si>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</si>
  <si>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</si>
  <si>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</si>
  <si>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</si>
  <si>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</si>
  <si>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</si>
  <si>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</si>
  <si>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</si>
  <si>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</si>
  <si>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</si>
  <si>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</si>
  <si>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</si>
  <si>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</si>
  <si>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</si>
  <si>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</si>
  <si>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</si>
  <si>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</si>
  <si>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</si>
  <si>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</si>
  <si>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</si>
  <si>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</si>
  <si>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</si>
  <si>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</si>
  <si>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</si>
  <si>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</si>
  <si>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</si>
  <si>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</si>
  <si>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</si>
  <si>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</si>
  <si>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</si>
  <si>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</si>
  <si>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</si>
  <si>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</si>
  <si>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</si>
  <si>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</si>
  <si>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</si>
  <si>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</si>
  <si>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</si>
  <si>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</si>
  <si>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</si>
  <si>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</si>
  <si>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</si>
  <si>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</si>
  <si>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</si>
  <si>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</si>
  <si>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</si>
  <si>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</si>
  <si>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</si>
  <si>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</si>
  <si>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</si>
  <si>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</si>
  <si>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</si>
  <si>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</si>
  <si>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</si>
  <si>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</si>
  <si>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</si>
  <si>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</si>
  <si>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</si>
  <si>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</si>
  <si>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</si>
  <si>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</si>
  <si>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</si>
  <si>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</si>
  <si>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</si>
  <si>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</si>
  <si>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</si>
  <si>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</si>
  <si>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</si>
  <si>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</si>
  <si>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</si>
  <si>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</si>
  <si>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</si>
  <si>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</si>
  <si>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</si>
  <si>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</si>
  <si>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</si>
  <si>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</si>
  <si>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</si>
  <si>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</si>
  <si>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</si>
  <si>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</si>
  <si>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</si>
  <si>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</si>
  <si>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</si>
  <si>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</si>
  <si>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</si>
  <si>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</si>
  <si>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</si>
  <si>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</si>
  <si>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</si>
  <si>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</si>
  <si>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</si>
  <si>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</si>
  <si>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</si>
  <si>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</si>
  <si>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</si>
  <si>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</si>
  <si>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</si>
  <si>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</si>
  <si>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</si>
  <si>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</si>
  <si>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</si>
  <si>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</si>
  <si>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</si>
  <si>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</si>
  <si>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</si>
  <si>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</si>
  <si>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</si>
  <si>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</si>
  <si>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</si>
  <si>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</si>
  <si>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</si>
  <si>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</si>
  <si>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</si>
  <si>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</si>
  <si>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</si>
  <si>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</si>
  <si>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</si>
  <si>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</si>
  <si>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</si>
  <si>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</si>
  <si>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</si>
  <si>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</si>
  <si>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</si>
  <si>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</si>
  <si>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</si>
  <si>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</si>
  <si>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</si>
  <si>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</si>
  <si>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</si>
  <si>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</si>
  <si>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</si>
  <si>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</si>
  <si>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</si>
  <si>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</si>
  <si>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</si>
  <si>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</si>
  <si>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</si>
  <si>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</si>
  <si>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</si>
  <si>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</si>
  <si>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</si>
  <si>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</si>
  <si>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</si>
  <si>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</si>
  <si>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</si>
  <si>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</si>
  <si>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</si>
  <si>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</si>
  <si>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</si>
  <si>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</si>
  <si>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</si>
  <si>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</si>
  <si>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</si>
  <si>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</si>
  <si>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</si>
  <si>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</si>
  <si>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</si>
  <si>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</si>
  <si>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</si>
  <si>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</si>
  <si>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</si>
  <si>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</si>
  <si>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</si>
  <si>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</si>
  <si>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</si>
  <si>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</si>
  <si>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</si>
  <si>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</si>
  <si>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</si>
  <si>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</si>
  <si>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</si>
  <si>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</si>
  <si>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</si>
  <si>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</si>
  <si>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</si>
  <si>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</si>
  <si>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</si>
  <si>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</si>
  <si>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</si>
  <si>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</si>
  <si>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</si>
  <si>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</si>
  <si>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</si>
  <si>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</si>
  <si>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</si>
  <si>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</si>
  <si>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</si>
  <si>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</si>
  <si>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</si>
  <si>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</si>
  <si>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</si>
  <si>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</si>
  <si>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</si>
  <si>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</si>
  <si>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</si>
  <si>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</si>
  <si>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</si>
  <si>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</si>
  <si>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</si>
  <si>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</si>
  <si>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</si>
  <si>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</si>
  <si>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</si>
  <si>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</si>
  <si>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</si>
  <si>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</si>
  <si>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</si>
  <si>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</si>
  <si>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</si>
  <si>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</si>
  <si>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</si>
  <si>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</si>
  <si>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</si>
  <si>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</si>
  <si>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</si>
  <si>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</si>
  <si>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</si>
  <si>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</si>
  <si>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</si>
  <si>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</si>
  <si>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</si>
  <si>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</si>
  <si>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</si>
  <si>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</si>
  <si>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</si>
  <si>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</si>
  <si>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</si>
  <si>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</si>
  <si>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</si>
  <si>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</si>
  <si>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</si>
  <si>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</si>
  <si>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</si>
  <si>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</si>
  <si>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</si>
  <si>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</si>
  <si>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</si>
  <si>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</si>
  <si>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</si>
  <si>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</si>
  <si>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</si>
  <si>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</si>
  <si>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</si>
  <si>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</si>
  <si>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</si>
  <si>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</si>
  <si>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</si>
  <si>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</si>
  <si>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</si>
  <si>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</si>
  <si>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</si>
  <si>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</si>
  <si>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</si>
  <si>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</si>
  <si>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</si>
  <si>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</si>
  <si>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</si>
  <si>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</si>
  <si>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</si>
  <si>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</si>
  <si>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</si>
  <si>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</si>
  <si>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</si>
  <si>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</si>
  <si>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</si>
  <si>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</si>
  <si>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</si>
  <si>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</si>
  <si>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</si>
  <si>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</si>
  <si>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</si>
  <si>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</si>
  <si>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</si>
  <si>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</si>
  <si>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</si>
  <si>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</si>
  <si>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</si>
  <si>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</si>
  <si>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</si>
  <si>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</si>
  <si>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</si>
  <si>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</si>
  <si>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</si>
  <si>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</si>
  <si>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</si>
  <si>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</si>
  <si>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</si>
  <si>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</si>
  <si>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</si>
  <si>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</si>
  <si>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</si>
  <si>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</si>
  <si>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</si>
  <si>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</si>
  <si>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</si>
  <si>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</si>
  <si>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</si>
  <si>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</si>
  <si>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</si>
  <si>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</si>
  <si>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</si>
  <si>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</si>
  <si>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</si>
  <si>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</si>
  <si>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</si>
  <si>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</si>
  <si>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</si>
  <si>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</si>
  <si>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</si>
  <si>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</si>
  <si>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</si>
  <si>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</si>
  <si>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</si>
  <si>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</si>
  <si>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</si>
  <si>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</si>
  <si>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</si>
  <si>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</si>
  <si>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</si>
  <si>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</si>
  <si>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</si>
  <si>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</si>
  <si>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</si>
  <si>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</si>
  <si>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</si>
  <si>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</si>
  <si>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</si>
  <si>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</si>
  <si>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</si>
  <si>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</si>
  <si>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</si>
  <si>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</si>
  <si>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</si>
  <si>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</si>
  <si>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</si>
  <si>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</si>
  <si>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</si>
  <si>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</si>
  <si>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</si>
  <si>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</si>
  <si>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</si>
  <si>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</si>
  <si>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</si>
  <si>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</si>
  <si>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</si>
  <si>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</si>
  <si>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</si>
  <si>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</si>
  <si>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</si>
  <si>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</si>
  <si>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</si>
  <si>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</si>
  <si>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</si>
  <si>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</si>
  <si>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</si>
  <si>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</si>
  <si>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</si>
  <si>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</si>
  <si>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</si>
  <si>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</si>
  <si>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</si>
  <si>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</si>
  <si>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</si>
  <si>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</si>
  <si>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</si>
  <si>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</si>
  <si>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</si>
  <si>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</si>
  <si>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</si>
  <si>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</si>
  <si>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</si>
  <si>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</si>
  <si>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</si>
  <si>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</si>
  <si>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</si>
  <si>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</si>
  <si>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</si>
  <si>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</si>
  <si>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</si>
  <si>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</si>
  <si>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</si>
  <si>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</si>
  <si>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</si>
  <si>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</si>
  <si>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</si>
  <si>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</si>
  <si>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</si>
  <si>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</si>
  <si>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</si>
  <si>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</si>
  <si>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</si>
  <si>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</si>
  <si>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</si>
  <si>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</si>
  <si>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</si>
  <si>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</si>
  <si>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</si>
  <si>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</si>
  <si>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</si>
  <si>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</si>
  <si>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</si>
  <si>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</si>
  <si>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</si>
  <si>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</si>
  <si>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</si>
  <si>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</si>
  <si>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</si>
  <si>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</si>
  <si>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</si>
  <si>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</si>
  <si>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</si>
  <si>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</si>
  <si>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</si>
  <si>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</si>
  <si>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</si>
  <si>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</si>
  <si>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</si>
  <si>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</si>
  <si>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</si>
  <si>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</si>
  <si>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</si>
  <si>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</si>
  <si>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</si>
  <si>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</si>
  <si>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</si>
  <si>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</si>
  <si>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</si>
  <si>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</si>
  <si>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</si>
  <si>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</si>
  <si>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</si>
  <si>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</si>
  <si>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</si>
  <si>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</si>
  <si>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</si>
  <si>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</si>
  <si>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</si>
  <si>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</si>
  <si>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</si>
  <si>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</si>
  <si>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</si>
  <si>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</si>
  <si>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</si>
  <si>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</si>
  <si>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</si>
  <si>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</si>
  <si>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</si>
  <si>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</si>
  <si>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</si>
  <si>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</si>
  <si>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</si>
  <si>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</si>
  <si>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</si>
  <si>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</si>
  <si>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</si>
  <si>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</si>
  <si>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</si>
  <si>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</si>
  <si>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</si>
  <si>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</si>
  <si>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</si>
  <si>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</si>
  <si>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</si>
  <si>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</si>
  <si>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</si>
  <si>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</si>
  <si>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</si>
  <si>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</si>
  <si>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</si>
  <si>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</si>
  <si>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</si>
  <si>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</si>
  <si>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</si>
  <si>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</si>
  <si>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</si>
  <si>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</si>
  <si>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</si>
  <si>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</si>
  <si>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</si>
  <si>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</si>
  <si>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</si>
  <si>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</si>
  <si>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</si>
  <si>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</si>
  <si>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</si>
  <si>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</si>
  <si>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</si>
  <si>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</si>
  <si>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</si>
  <si>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</si>
  <si>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</si>
  <si>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</si>
  <si>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</si>
  <si>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</si>
  <si>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</si>
  <si>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</si>
  <si>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</si>
  <si>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</si>
  <si>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</si>
  <si>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</si>
  <si>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</si>
  <si>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</si>
  <si>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</si>
  <si>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</si>
  <si>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</si>
  <si>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</si>
  <si>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</si>
  <si>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</si>
  <si>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</si>
  <si>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</si>
  <si>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</si>
  <si>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</si>
  <si>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</si>
  <si>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</si>
  <si>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</si>
  <si>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</si>
  <si>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</si>
  <si>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</si>
  <si>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</si>
  <si>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</si>
  <si>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</si>
  <si>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</si>
  <si>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</si>
  <si>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</si>
  <si>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</si>
  <si>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</si>
  <si>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</si>
  <si>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</si>
  <si>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</si>
  <si>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</si>
  <si>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</si>
  <si>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</si>
  <si>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</si>
  <si>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</si>
  <si>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</si>
  <si>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</si>
  <si>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</si>
  <si>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</si>
  <si>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</si>
  <si>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</si>
  <si>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</si>
  <si>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</si>
  <si>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</si>
  <si>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</si>
  <si>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</si>
  <si>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</si>
  <si>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</si>
  <si>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</si>
  <si>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</si>
  <si>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</si>
  <si>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</si>
  <si>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</si>
  <si>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</si>
  <si>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</si>
  <si>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</si>
  <si>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</si>
  <si>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</si>
  <si>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</si>
  <si>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</si>
  <si>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</si>
  <si>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</si>
  <si>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</si>
  <si>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</si>
  <si>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</si>
  <si>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</si>
  <si>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</si>
  <si>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</si>
  <si>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</si>
  <si>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</si>
  <si>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</si>
  <si>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</si>
  <si>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</si>
  <si>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</si>
  <si>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</si>
  <si>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</si>
  <si>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</si>
  <si>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</si>
  <si>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</si>
  <si>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</si>
  <si>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</si>
  <si>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</si>
  <si>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</si>
  <si>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</si>
  <si>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</si>
  <si>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</si>
  <si>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</si>
  <si>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</si>
  <si>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</si>
  <si>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</si>
  <si>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</si>
  <si>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</si>
  <si>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</si>
  <si>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</si>
  <si>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</si>
  <si>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</si>
  <si>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</si>
  <si>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</si>
  <si>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</si>
  <si>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</si>
  <si>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</si>
  <si>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</si>
  <si>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</si>
  <si>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</si>
  <si>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</si>
  <si>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</si>
  <si>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</si>
  <si>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</si>
  <si>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</si>
  <si>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</si>
  <si>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</si>
  <si>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</si>
  <si>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</si>
  <si>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</si>
  <si>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</si>
  <si>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</si>
  <si>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</si>
  <si>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</si>
  <si>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</si>
  <si>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</si>
  <si>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</si>
  <si>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</si>
  <si>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</si>
  <si>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</si>
  <si>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</si>
  <si>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</si>
  <si>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</si>
  <si>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</si>
  <si>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</si>
  <si>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</si>
  <si>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</si>
  <si>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</si>
  <si>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</si>
  <si>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</si>
  <si>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</si>
  <si>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</si>
  <si>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</si>
  <si>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</si>
  <si>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</si>
  <si>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</si>
  <si>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</si>
  <si>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</si>
  <si>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</si>
  <si>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</si>
  <si>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</si>
  <si>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</si>
  <si>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</si>
  <si>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</si>
  <si>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</si>
  <si>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</si>
  <si>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</si>
  <si>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</si>
  <si>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</si>
  <si>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</si>
  <si>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</si>
  <si>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</si>
  <si>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</si>
  <si>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</si>
  <si>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</si>
  <si>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</si>
  <si>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</si>
  <si>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</si>
  <si>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</si>
  <si>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</si>
  <si>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</si>
  <si>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</si>
  <si>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</si>
  <si>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</si>
  <si>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</si>
  <si>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</si>
  <si>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</si>
  <si>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</si>
  <si>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</si>
  <si>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</si>
  <si>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</si>
  <si>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</si>
  <si>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</si>
  <si>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</si>
  <si>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</si>
  <si>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</si>
  <si>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</si>
  <si>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</si>
  <si>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</si>
  <si>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</si>
  <si>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</si>
  <si>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</si>
  <si>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</si>
  <si>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</si>
  <si>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</si>
  <si>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</si>
  <si>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</si>
  <si>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</si>
  <si>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</si>
  <si>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</si>
  <si>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</si>
  <si>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</si>
  <si>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</si>
  <si>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</si>
  <si>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</si>
  <si>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</si>
  <si>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</si>
  <si>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</si>
  <si>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</si>
  <si>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</si>
  <si>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</si>
  <si>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</si>
  <si>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</si>
  <si>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</si>
  <si>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</si>
  <si>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</si>
  <si>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</si>
  <si>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</si>
  <si>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</si>
  <si>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</si>
  <si>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</si>
  <si>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</si>
  <si>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</si>
  <si>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</si>
  <si>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</si>
  <si>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</si>
  <si>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</si>
  <si>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</si>
  <si>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</si>
  <si>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</si>
  <si>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</si>
  <si>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</si>
  <si>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</si>
  <si>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</si>
  <si>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</si>
  <si>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</si>
  <si>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</si>
  <si>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</si>
  <si>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</si>
  <si>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</si>
  <si>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</si>
  <si>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</si>
  <si>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</si>
  <si>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</si>
  <si>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</si>
  <si>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</si>
  <si>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</si>
  <si>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</si>
  <si>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</si>
  <si>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</si>
  <si>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</si>
  <si>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</si>
  <si>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</si>
  <si>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</si>
  <si>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</si>
  <si>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</si>
  <si>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</si>
  <si>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</si>
  <si>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</si>
  <si>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</si>
  <si>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</si>
  <si>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</si>
  <si>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</si>
  <si>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</si>
  <si>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</si>
  <si>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</si>
  <si>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</si>
  <si>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</si>
  <si>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</si>
  <si>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</si>
  <si>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</si>
  <si>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</si>
  <si>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</si>
  <si>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</si>
  <si>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</si>
  <si>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</si>
  <si>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</si>
  <si>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</si>
  <si>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</si>
  <si>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</si>
  <si>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</si>
  <si>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</si>
  <si>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</si>
  <si>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</si>
  <si>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</si>
  <si>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</si>
  <si>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</si>
  <si>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</si>
  <si>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</si>
  <si>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</si>
  <si>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</si>
  <si>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</si>
  <si>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</si>
  <si>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</si>
  <si>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</si>
  <si>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</si>
  <si>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</si>
  <si>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</si>
  <si>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</si>
  <si>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</si>
  <si>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</si>
  <si>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</si>
  <si>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</si>
  <si>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</si>
  <si>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</si>
  <si>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</si>
  <si>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</si>
  <si>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</si>
  <si>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</si>
  <si>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</si>
  <si>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</si>
  <si>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</si>
  <si>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</si>
  <si>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</si>
  <si>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</si>
  <si>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</si>
  <si>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</si>
  <si>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</si>
  <si>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</si>
  <si>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</si>
  <si>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</si>
  <si>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</si>
  <si>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</si>
  <si>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</si>
  <si>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</si>
  <si>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</si>
  <si>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</si>
  <si>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</si>
  <si>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</si>
  <si>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</si>
  <si>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</si>
  <si>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</si>
  <si>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</si>
  <si>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</si>
  <si>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</si>
  <si>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</si>
  <si>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</si>
  <si>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</si>
  <si>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</si>
  <si>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</si>
  <si>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</si>
  <si>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</si>
  <si>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</si>
  <si>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</si>
  <si>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</si>
  <si>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</si>
  <si>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</si>
  <si>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</si>
  <si>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</si>
  <si>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</si>
  <si>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</si>
  <si>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</si>
  <si>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</si>
  <si>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</si>
  <si>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</si>
  <si>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</si>
  <si>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</si>
  <si>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</si>
  <si>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</si>
  <si>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</si>
  <si>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</si>
  <si>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</si>
  <si>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</si>
  <si>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</si>
  <si>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</si>
  <si>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</si>
  <si>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</si>
  <si>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</si>
  <si>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</si>
  <si>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</si>
  <si>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</si>
  <si>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</si>
  <si>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</si>
  <si>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</si>
  <si>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</si>
  <si>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</si>
  <si>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</si>
  <si>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</si>
  <si>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</si>
  <si>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</si>
  <si>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</si>
  <si>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</si>
  <si>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</si>
  <si>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</si>
  <si>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</si>
  <si>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</si>
  <si>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</si>
  <si>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</si>
  <si>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</si>
  <si>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</si>
  <si>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</si>
  <si>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</si>
  <si>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</si>
  <si>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</si>
  <si>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</si>
  <si>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</si>
  <si>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</si>
  <si>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</si>
  <si>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</si>
  <si>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</si>
  <si>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</si>
  <si>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</si>
  <si>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</si>
  <si>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</si>
  <si>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</si>
  <si>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</si>
  <si>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</si>
  <si>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</si>
  <si>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</si>
  <si>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</si>
  <si>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</si>
  <si>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</si>
  <si>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</si>
  <si>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</si>
  <si>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</si>
  <si>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</si>
  <si>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</si>
  <si>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</si>
  <si>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</si>
  <si>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</si>
  <si>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</si>
  <si>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</si>
  <si>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</si>
  <si>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</si>
  <si>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</si>
  <si>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</si>
  <si>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</si>
  <si>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</si>
  <si>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</si>
  <si>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</si>
  <si>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</si>
  <si>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</si>
  <si>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</si>
  <si>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</si>
  <si>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</si>
  <si>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</si>
  <si>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</si>
  <si>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</si>
  <si>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</si>
  <si>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</si>
  <si>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</si>
  <si>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</si>
  <si>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</si>
  <si>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</si>
  <si>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</si>
  <si>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</si>
  <si>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</si>
  <si>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</si>
  <si>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</si>
  <si>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</si>
  <si>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</si>
  <si>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</si>
  <si>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</si>
  <si>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</si>
  <si>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</si>
  <si>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</si>
  <si>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</si>
  <si>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</si>
  <si>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</si>
  <si>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</si>
  <si>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</si>
  <si>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</si>
  <si>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</si>
  <si>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</si>
  <si>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</si>
  <si>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</si>
  <si>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</si>
  <si>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</si>
  <si>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</si>
  <si>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</si>
  <si>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</si>
  <si>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</si>
  <si>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</si>
  <si>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</si>
  <si>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</si>
  <si>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</si>
  <si>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</si>
  <si>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</si>
  <si>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</si>
  <si>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</si>
  <si>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</si>
  <si>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</si>
  <si>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</si>
  <si>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</si>
  <si>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</si>
  <si>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</si>
  <si>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</si>
  <si>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</si>
  <si>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</si>
  <si>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</si>
  <si>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</si>
  <si>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</si>
  <si>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</si>
  <si>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</si>
  <si>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</si>
  <si>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</si>
  <si>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</si>
  <si>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</si>
  <si>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</si>
  <si>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</si>
  <si>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</si>
  <si>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</si>
  <si>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</si>
  <si>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</si>
  <si>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</si>
  <si>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</si>
  <si>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</si>
  <si>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</si>
  <si>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</si>
  <si>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</si>
  <si>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</si>
  <si>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</si>
  <si>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</si>
  <si>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</si>
  <si>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</si>
  <si>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</si>
  <si>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</si>
  <si>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</si>
  <si>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</si>
  <si>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</si>
  <si>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</si>
  <si>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</si>
  <si>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</si>
  <si>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</si>
  <si>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</si>
  <si>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</si>
  <si>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</si>
  <si>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</si>
  <si>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</si>
  <si>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</si>
  <si>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</si>
  <si>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</si>
  <si>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</si>
  <si>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</si>
  <si>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</si>
  <si>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</si>
  <si>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</si>
  <si>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</si>
  <si>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</si>
  <si>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</si>
  <si>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</si>
  <si>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</si>
  <si>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</si>
  <si>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</si>
  <si>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</si>
  <si>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</si>
  <si>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</si>
  <si>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</si>
  <si>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</si>
  <si>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</si>
  <si>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</si>
  <si>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</si>
  <si>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</si>
  <si>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</si>
  <si>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</si>
  <si>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</si>
  <si>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</si>
  <si>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</si>
  <si>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</si>
  <si>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</si>
  <si>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</si>
  <si>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</si>
  <si>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</si>
  <si>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</si>
  <si>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</si>
  <si>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</si>
  <si>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</si>
  <si>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</si>
  <si>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</si>
  <si>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</si>
  <si>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</si>
  <si>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</si>
  <si>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</si>
  <si>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</si>
  <si>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</si>
  <si>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</si>
  <si>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</si>
  <si>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</si>
  <si>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</si>
  <si>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</si>
  <si>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</si>
  <si>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</si>
  <si>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</si>
  <si>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</si>
  <si>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</si>
  <si>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</si>
  <si>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</si>
  <si>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</si>
  <si>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</si>
  <si>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</si>
  <si>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</si>
  <si>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</si>
  <si>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</si>
  <si>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</si>
  <si>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</si>
  <si>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</si>
  <si>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</si>
  <si>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</si>
  <si>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</si>
  <si>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</si>
  <si>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</si>
  <si>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</si>
  <si>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</si>
  <si>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</si>
  <si>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</si>
  <si>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</si>
  <si>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</si>
  <si>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</si>
  <si>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</si>
  <si>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</si>
  <si>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</si>
  <si>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</si>
  <si>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</si>
  <si>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</si>
  <si>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</si>
  <si>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</si>
  <si>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</si>
  <si>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</si>
  <si>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</si>
  <si>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</si>
  <si>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</si>
  <si>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</si>
  <si>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</si>
  <si>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</si>
  <si>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</si>
  <si>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</si>
  <si>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</si>
  <si>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</si>
  <si>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</si>
  <si>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</si>
  <si>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</si>
  <si>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</si>
  <si>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</si>
  <si>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</si>
  <si>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</si>
  <si>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</si>
  <si>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</si>
  <si>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</si>
  <si>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</si>
  <si>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</si>
  <si>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</si>
  <si>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</si>
  <si>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</si>
  <si>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</si>
  <si>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</si>
  <si>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</si>
  <si>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</si>
  <si>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</si>
  <si>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</si>
  <si>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</si>
  <si>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</si>
  <si>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</si>
  <si>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</si>
  <si>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</si>
  <si>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</si>
  <si>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</si>
  <si>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</si>
  <si>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</si>
  <si>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</si>
  <si>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</si>
  <si>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</si>
  <si>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</si>
  <si>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</si>
  <si>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</si>
  <si>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</si>
  <si>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</si>
  <si>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</si>
  <si>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</si>
  <si>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</si>
  <si>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</si>
  <si>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</si>
  <si>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</si>
  <si>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</si>
  <si>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</si>
  <si>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</si>
  <si>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</si>
  <si>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</si>
  <si>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</si>
  <si>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</si>
  <si>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</si>
  <si>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</si>
  <si>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</si>
  <si>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</si>
  <si>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</si>
  <si>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</si>
  <si>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</si>
  <si>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</si>
  <si>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</si>
  <si>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</si>
  <si>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</si>
  <si>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</si>
  <si>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</si>
  <si>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</si>
  <si>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</si>
  <si>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</si>
  <si>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</si>
  <si>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</si>
  <si>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</si>
  <si>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</si>
  <si>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</si>
  <si>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</si>
  <si>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</si>
  <si>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</si>
  <si>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</si>
  <si>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</si>
  <si>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</si>
  <si>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</si>
  <si>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</si>
  <si>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</si>
  <si>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</si>
  <si>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</si>
  <si>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</si>
  <si>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</si>
  <si>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</si>
  <si>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</si>
  <si>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</si>
  <si>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</si>
  <si>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</si>
  <si>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</si>
  <si>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</si>
  <si>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</si>
  <si>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</si>
  <si>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</si>
  <si>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</si>
  <si>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</si>
  <si>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</si>
  <si>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</si>
  <si>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</si>
  <si>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</si>
  <si>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</si>
  <si>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</si>
  <si>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</si>
  <si>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</si>
  <si>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</si>
  <si>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</si>
  <si>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</si>
  <si>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</si>
  <si>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</si>
  <si>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</si>
  <si>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</si>
  <si>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</si>
  <si>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</si>
  <si>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</si>
  <si>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</si>
  <si>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</si>
  <si>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</si>
  <si>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</si>
  <si>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</si>
  <si>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</si>
  <si>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</si>
  <si>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</si>
  <si>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</si>
  <si>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</si>
  <si>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</si>
  <si>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</si>
  <si>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</si>
  <si>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</si>
  <si>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</si>
  <si>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</si>
  <si>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</si>
  <si>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</si>
  <si>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</si>
  <si>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</si>
  <si>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</si>
  <si>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</si>
  <si>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</si>
  <si>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</si>
  <si>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</si>
  <si>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</si>
  <si>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</si>
  <si>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</si>
  <si>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</si>
  <si>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</si>
  <si>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</si>
  <si>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</si>
  <si>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</si>
  <si>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</si>
  <si>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</si>
  <si>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</si>
  <si>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</si>
  <si>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</si>
  <si>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</si>
  <si>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</si>
  <si>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</si>
  <si>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</si>
  <si>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</si>
  <si>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</si>
  <si>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</si>
  <si>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</si>
  <si>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</si>
  <si>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</si>
  <si>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</si>
  <si>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</si>
  <si>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</si>
  <si>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</si>
  <si>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</si>
  <si>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</si>
  <si>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</si>
  <si>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</si>
  <si>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</si>
  <si>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</si>
  <si>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</si>
  <si>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</si>
  <si>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</si>
  <si>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</si>
  <si>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</si>
  <si>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</si>
  <si>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</si>
  <si>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</si>
  <si>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</si>
  <si>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</si>
  <si>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</si>
  <si>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</si>
  <si>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</si>
  <si>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</si>
  <si>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</si>
  <si>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</si>
  <si>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</si>
  <si>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</si>
  <si>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</si>
  <si>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</si>
  <si>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</si>
  <si>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</si>
  <si>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</si>
  <si>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</si>
  <si>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</si>
  <si>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</si>
  <si>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</si>
  <si>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</si>
  <si>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</si>
  <si>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</si>
  <si>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</si>
  <si>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</si>
  <si>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</si>
  <si>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</si>
  <si>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</si>
  <si>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</si>
  <si>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</si>
  <si>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</si>
  <si>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</si>
  <si>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</si>
  <si>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</si>
  <si>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</si>
  <si>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</si>
  <si>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</si>
  <si>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</si>
  <si>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</si>
  <si>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</si>
  <si>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</si>
  <si>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</si>
  <si>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</si>
  <si>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</si>
  <si>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</si>
  <si>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</si>
  <si>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</si>
  <si>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</si>
  <si>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</si>
  <si>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</si>
  <si>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</si>
  <si>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</si>
  <si>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</si>
  <si>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</si>
  <si>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</si>
  <si>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</si>
  <si>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</si>
  <si>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</si>
  <si>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</si>
  <si>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</si>
  <si>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</si>
  <si>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</si>
  <si>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</si>
  <si>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</si>
  <si>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</si>
  <si>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</si>
  <si>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</si>
  <si>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</si>
  <si>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</si>
  <si>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</si>
  <si>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</si>
  <si>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</si>
  <si>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</si>
  <si>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</si>
  <si>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</si>
  <si>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</si>
  <si>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</si>
  <si>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</si>
  <si>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</si>
  <si>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</si>
  <si>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</si>
  <si>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</si>
  <si>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</si>
  <si>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</si>
  <si>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</si>
  <si>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</si>
  <si>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</si>
  <si>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</si>
  <si>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</si>
  <si>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</si>
  <si>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</si>
  <si>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</si>
  <si>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</si>
  <si>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</si>
  <si>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</si>
  <si>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</si>
  <si>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</si>
  <si>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</si>
  <si>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</si>
  <si>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</si>
  <si>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</si>
  <si>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</si>
  <si>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</si>
  <si>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</si>
  <si>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</si>
  <si>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</si>
  <si>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</si>
  <si>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</si>
  <si>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</si>
  <si>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</si>
  <si>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</si>
  <si>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</si>
  <si>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</si>
  <si>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</si>
  <si>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</si>
  <si>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</si>
  <si>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</si>
  <si>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</si>
  <si>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</si>
  <si>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</si>
  <si>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</si>
  <si>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</si>
  <si>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</si>
  <si>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</si>
  <si>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</si>
  <si>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</si>
  <si>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</si>
  <si>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</si>
  <si>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</si>
  <si>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</si>
  <si>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</si>
  <si>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</si>
  <si>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</si>
  <si>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</si>
  <si>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</si>
  <si>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</si>
  <si>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</si>
  <si>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</si>
  <si>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</si>
  <si>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</si>
  <si>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</si>
  <si>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</si>
  <si>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</si>
  <si>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</si>
  <si>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</si>
  <si>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</si>
  <si>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</si>
  <si>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</si>
  <si>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</si>
  <si>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</si>
  <si>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</si>
  <si>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</si>
  <si>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</si>
  <si>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</si>
  <si>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</si>
  <si>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</si>
  <si>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</si>
  <si>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</si>
  <si>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</si>
  <si>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</si>
  <si>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</si>
  <si>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</si>
  <si>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</si>
  <si>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</si>
  <si>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</si>
  <si>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</si>
  <si>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</si>
  <si>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</si>
  <si>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</si>
  <si>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</si>
  <si>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</si>
  <si>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</si>
  <si>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</si>
  <si>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</si>
  <si>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</si>
  <si>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</si>
  <si>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</si>
  <si>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</si>
  <si>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</si>
  <si>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</si>
  <si>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</si>
  <si>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</si>
  <si>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</si>
  <si>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</si>
  <si>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</si>
  <si>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</si>
  <si>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</si>
  <si>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</si>
  <si>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</si>
  <si>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</si>
  <si>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</si>
  <si>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</si>
  <si>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</si>
  <si>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</si>
  <si>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</si>
  <si>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</si>
  <si>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</si>
  <si>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</si>
  <si>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</si>
  <si>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</si>
  <si>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</si>
  <si>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</si>
  <si>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</si>
  <si>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</si>
  <si>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</si>
  <si>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</si>
  <si>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</si>
  <si>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</si>
  <si>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</si>
  <si>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</si>
  <si>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</si>
  <si>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</si>
  <si>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</si>
  <si>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</si>
  <si>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</si>
  <si>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</si>
  <si>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</si>
  <si>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</si>
  <si>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</si>
  <si>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</si>
  <si>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</si>
  <si>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</si>
  <si>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</si>
  <si>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</si>
  <si>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</si>
  <si>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</si>
  <si>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</si>
  <si>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</si>
  <si>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</si>
  <si>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</si>
  <si>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</si>
  <si>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</si>
  <si>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</si>
  <si>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</si>
  <si>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</si>
  <si>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</si>
  <si>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</si>
  <si>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</si>
  <si>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</si>
  <si>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</si>
  <si>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</si>
  <si>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</si>
  <si>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</si>
  <si>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</si>
  <si>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</si>
  <si>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</si>
  <si>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</si>
  <si>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</si>
  <si>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</si>
  <si>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</si>
  <si>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</si>
  <si>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</si>
  <si>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</si>
  <si>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</si>
  <si>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</si>
  <si>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</si>
  <si>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</si>
  <si>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</si>
  <si>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</si>
  <si>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</si>
  <si>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</si>
  <si>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</si>
  <si>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</si>
  <si>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</si>
  <si>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</si>
  <si>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</si>
  <si>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</si>
  <si>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</si>
  <si>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</si>
  <si>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</si>
  <si>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</si>
  <si>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</si>
  <si>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</si>
  <si>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</si>
  <si>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</si>
  <si>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</si>
  <si>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</si>
  <si>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</si>
  <si>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</si>
  <si>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</si>
  <si>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</si>
  <si>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</si>
  <si>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</si>
  <si>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</si>
  <si>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</si>
  <si>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</si>
  <si>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</si>
  <si>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</si>
  <si>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</si>
  <si>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</si>
  <si>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</si>
  <si>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</si>
  <si>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</si>
  <si>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</si>
  <si>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</si>
  <si>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</si>
  <si>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</si>
  <si>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</si>
  <si>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</si>
  <si>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</si>
  <si>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</si>
  <si>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</si>
  <si>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</si>
  <si>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</si>
  <si>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</si>
  <si>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</si>
  <si>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</si>
  <si>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</si>
  <si>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</si>
  <si>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</si>
  <si>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</si>
  <si>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</si>
  <si>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</si>
  <si>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</si>
  <si>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</si>
  <si>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</si>
  <si>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</si>
  <si>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</si>
  <si>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</si>
  <si>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</si>
  <si>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</si>
  <si>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</si>
  <si>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</si>
  <si>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</si>
  <si>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</si>
  <si>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</si>
  <si>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</si>
  <si>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</si>
  <si>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</si>
  <si>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</si>
  <si>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</si>
  <si>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</si>
  <si>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</si>
  <si>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</si>
  <si>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</si>
  <si>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</si>
  <si>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</si>
  <si>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</si>
  <si>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</si>
  <si>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</si>
  <si>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</si>
  <si>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</si>
  <si>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</si>
  <si>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</si>
  <si>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</si>
  <si>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</si>
  <si>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</si>
  <si>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</si>
  <si>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</si>
  <si>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</si>
  <si>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</si>
  <si>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</si>
  <si>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</si>
  <si>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</si>
  <si>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</si>
  <si>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</si>
  <si>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</si>
  <si>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</si>
  <si>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</si>
  <si>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</si>
  <si>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</si>
  <si>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</si>
  <si>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</si>
  <si>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</si>
  <si>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</si>
  <si>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</si>
  <si>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</si>
  <si>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</si>
  <si>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</si>
  <si>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</si>
  <si>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</si>
  <si>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</si>
  <si>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</si>
  <si>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</si>
  <si>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</si>
  <si>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</si>
  <si>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</si>
  <si>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</si>
  <si>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</si>
  <si>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</si>
  <si>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</si>
  <si>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</si>
  <si>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</si>
  <si>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</si>
  <si>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</si>
  <si>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</si>
  <si>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</si>
  <si>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</si>
  <si>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</si>
  <si>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</si>
  <si>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</si>
  <si>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</si>
  <si>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</si>
  <si>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</si>
  <si>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</si>
  <si>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</si>
  <si>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</si>
  <si>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</si>
  <si>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</si>
  <si>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</si>
  <si>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</si>
  <si>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</si>
  <si>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</si>
  <si>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</si>
  <si>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</si>
  <si>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</si>
  <si>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</si>
  <si>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</si>
  <si>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</si>
  <si>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</si>
  <si>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</si>
  <si>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</si>
  <si>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</si>
  <si>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</si>
  <si>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</si>
  <si>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</si>
  <si>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</si>
  <si>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</si>
  <si>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</si>
  <si>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</si>
  <si>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</si>
  <si>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</si>
  <si>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</si>
  <si>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</si>
  <si>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</si>
  <si>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</si>
  <si>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</si>
  <si>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</si>
  <si>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</si>
  <si>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</si>
  <si>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</si>
  <si>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</si>
  <si>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</si>
  <si>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</si>
  <si>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</si>
  <si>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</si>
  <si>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</si>
  <si>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</si>
  <si>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</si>
  <si>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</si>
  <si>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</si>
  <si>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</si>
  <si>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</si>
  <si>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</si>
  <si>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</si>
  <si>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</si>
  <si>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</si>
  <si>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</si>
  <si>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</si>
  <si>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</si>
  <si>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</si>
  <si>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</si>
  <si>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</si>
  <si>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</si>
  <si>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</si>
  <si>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</si>
  <si>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</si>
  <si>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</si>
  <si>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</si>
  <si>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</si>
  <si>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</si>
  <si>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</si>
  <si>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</si>
  <si>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</si>
  <si>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</si>
  <si>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</si>
  <si>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</si>
  <si>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</si>
  <si>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</si>
  <si>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</si>
  <si>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</si>
  <si>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</si>
  <si>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</si>
  <si>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</si>
  <si>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</si>
  <si>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</si>
  <si>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</si>
  <si>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</si>
  <si>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</si>
  <si>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</si>
  <si>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</si>
  <si>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</si>
  <si>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</si>
  <si>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</si>
  <si>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</si>
  <si>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</si>
  <si>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</si>
  <si>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</si>
  <si>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</si>
  <si>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</si>
  <si>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</si>
  <si>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</si>
  <si>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</si>
  <si>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</si>
  <si>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</si>
  <si>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</si>
  <si>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</si>
  <si>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</si>
  <si>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</si>
  <si>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</si>
  <si>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</si>
  <si>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</si>
  <si>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</si>
  <si>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</si>
  <si>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</si>
  <si>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</si>
  <si>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</si>
  <si>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</si>
  <si>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</si>
  <si>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</si>
  <si>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</si>
  <si>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</si>
  <si>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</si>
  <si>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</si>
  <si>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</si>
  <si>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</si>
  <si>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</si>
  <si>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</si>
  <si>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</si>
  <si>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</si>
  <si>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</si>
  <si>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</si>
  <si>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</si>
  <si>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</si>
  <si>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</si>
  <si>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</si>
  <si>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</si>
  <si>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</si>
  <si>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</si>
  <si>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</si>
  <si>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</si>
  <si>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</si>
  <si>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</si>
  <si>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</si>
  <si>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</si>
  <si>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</si>
  <si>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</si>
  <si>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</si>
  <si>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</si>
  <si>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</si>
  <si>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</si>
  <si>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</si>
  <si>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</si>
  <si>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</si>
  <si>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</si>
  <si>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</si>
  <si>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</si>
  <si>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</si>
  <si>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</si>
  <si>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</si>
  <si>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</si>
  <si>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</si>
  <si>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</si>
  <si>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</si>
  <si>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</si>
  <si>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</si>
  <si>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</si>
  <si>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</si>
  <si>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</si>
  <si>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</si>
  <si>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</si>
  <si>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</si>
  <si>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</si>
  <si>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</si>
  <si>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</si>
  <si>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</si>
  <si>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</si>
  <si>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</si>
  <si>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</si>
  <si>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</si>
  <si>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</si>
  <si>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</si>
  <si>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</si>
  <si>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</si>
  <si>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</si>
  <si>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</si>
  <si>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</si>
  <si>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</si>
  <si>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</si>
  <si>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</si>
  <si>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</si>
  <si>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</si>
  <si>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</si>
  <si>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</si>
  <si>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</si>
  <si>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</si>
  <si>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</si>
  <si>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</si>
  <si>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</si>
  <si>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</si>
  <si>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</si>
  <si>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</si>
  <si>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</si>
  <si>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</si>
  <si>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</si>
  <si>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</si>
  <si>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</si>
  <si>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</si>
  <si>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</si>
  <si>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</si>
  <si>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</si>
  <si>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</si>
  <si>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</si>
  <si>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</si>
  <si>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</si>
  <si>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</si>
  <si>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</si>
  <si>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</si>
  <si>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</si>
  <si>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</si>
  <si>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</si>
  <si>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</si>
  <si>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</si>
  <si>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</si>
  <si>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</si>
  <si>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</si>
  <si>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</si>
  <si>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</si>
  <si>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</si>
  <si>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</si>
  <si>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</si>
  <si>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</si>
  <si>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</si>
  <si>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</si>
  <si>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</si>
  <si>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</si>
  <si>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</si>
  <si>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</si>
  <si>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</si>
  <si>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</si>
  <si>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</si>
  <si>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</si>
  <si>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</si>
  <si>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</si>
  <si>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</si>
  <si>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</si>
  <si>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</si>
  <si>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</si>
  <si>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</si>
  <si>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</si>
  <si>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</si>
  <si>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</si>
  <si>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</si>
  <si>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</si>
  <si>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</si>
  <si>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</si>
  <si>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</si>
  <si>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</si>
  <si>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</si>
  <si>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</si>
  <si>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</si>
  <si>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</si>
  <si>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</si>
  <si>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</si>
  <si>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</si>
  <si>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</si>
  <si>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</si>
  <si>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</si>
  <si>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</si>
  <si>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</si>
  <si>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</si>
  <si>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</si>
  <si>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</si>
  <si>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</si>
  <si>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</si>
  <si>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</si>
  <si>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</si>
  <si>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</si>
  <si>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</si>
  <si>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</si>
  <si>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</si>
  <si>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</si>
  <si>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</si>
  <si>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</si>
  <si>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</si>
  <si>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</si>
  <si>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</si>
  <si>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</si>
  <si>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</si>
  <si>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</si>
  <si>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</si>
  <si>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</si>
  <si>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</si>
  <si>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</si>
  <si>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</si>
  <si>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</si>
  <si>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</si>
  <si>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</si>
  <si>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</si>
  <si>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</si>
  <si>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</si>
  <si>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</si>
  <si>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</si>
  <si>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</si>
  <si>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</si>
  <si>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</si>
  <si>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</si>
  <si>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</si>
  <si>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</si>
  <si>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</si>
  <si>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</si>
  <si>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</si>
  <si>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</si>
  <si>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</si>
  <si>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</si>
  <si>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</si>
  <si>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</si>
  <si>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</si>
  <si>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</si>
  <si>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</si>
  <si>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</si>
  <si>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</si>
  <si>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</si>
  <si>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</si>
  <si>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</si>
  <si>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</si>
  <si>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</si>
  <si>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</si>
  <si>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</si>
  <si>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</si>
  <si>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</si>
  <si>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</si>
  <si>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</si>
  <si>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</si>
  <si>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</si>
  <si>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</si>
  <si>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</si>
  <si>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</si>
  <si>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</si>
  <si>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</si>
  <si>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</si>
  <si>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</si>
  <si>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</si>
  <si>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</si>
  <si>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</si>
  <si>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</si>
  <si>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</si>
  <si>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</si>
  <si>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</si>
  <si>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</si>
  <si>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</si>
  <si>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</si>
  <si>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</si>
  <si>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</si>
  <si>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</si>
  <si>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</si>
  <si>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</si>
  <si>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</si>
  <si>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</si>
  <si>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</si>
  <si>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</si>
  <si>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</si>
  <si>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</si>
  <si>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</si>
  <si>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</si>
  <si>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</si>
  <si>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</si>
  <si>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</si>
  <si>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</si>
  <si>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</si>
  <si>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</si>
  <si>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</si>
  <si>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</si>
  <si>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</si>
  <si>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</si>
  <si>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</si>
  <si>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</si>
  <si>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</si>
  <si>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</si>
  <si>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</si>
  <si>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</si>
  <si>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</si>
  <si>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</si>
  <si>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</si>
  <si>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</si>
  <si>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</si>
  <si>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</si>
  <si>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</si>
  <si>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</si>
  <si>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</si>
  <si>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</si>
  <si>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</si>
  <si>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</si>
  <si>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</si>
  <si>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</si>
  <si>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</si>
  <si>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</si>
  <si>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</si>
  <si>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</si>
  <si>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</si>
  <si>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</si>
  <si>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</si>
  <si>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</si>
  <si>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</si>
  <si>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</si>
  <si>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</si>
  <si>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</si>
  <si>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</si>
  <si>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</si>
  <si>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</si>
  <si>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</si>
  <si>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</si>
  <si>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</si>
  <si>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</si>
  <si>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</si>
  <si>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</si>
  <si>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</si>
  <si>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</si>
  <si>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</si>
  <si>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</si>
  <si>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</si>
  <si>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</si>
  <si>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</si>
  <si>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</si>
  <si>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</si>
  <si>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</si>
  <si>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</si>
  <si>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</si>
  <si>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</si>
  <si>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</si>
  <si>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</si>
  <si>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</si>
  <si>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</si>
  <si>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</si>
  <si>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</si>
  <si>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</si>
  <si>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</si>
  <si>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</si>
  <si>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</si>
  <si>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</si>
  <si>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</si>
  <si>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</si>
  <si>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</si>
  <si>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</si>
  <si>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</si>
  <si>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</si>
  <si>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</si>
  <si>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</si>
  <si>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</si>
  <si>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</si>
  <si>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</si>
  <si>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</si>
  <si>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</si>
  <si>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</si>
  <si>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</si>
  <si>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</si>
  <si>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</si>
  <si>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</si>
  <si>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</si>
  <si>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</si>
  <si>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</si>
  <si>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</si>
  <si>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</si>
  <si>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</si>
  <si>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</si>
  <si>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</si>
  <si>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</si>
  <si>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</si>
  <si>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</si>
  <si>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</si>
  <si>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</si>
  <si>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</si>
  <si>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</si>
  <si>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</si>
  <si>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</si>
  <si>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</si>
  <si>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</si>
  <si>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</si>
  <si>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</si>
  <si>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</si>
  <si>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</si>
  <si>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</si>
  <si>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</si>
  <si>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</si>
  <si>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</si>
  <si>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</si>
  <si>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</si>
  <si>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</si>
  <si>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</si>
  <si>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</si>
  <si>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</si>
  <si>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</si>
  <si>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</si>
  <si>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</si>
  <si>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</si>
  <si>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</si>
  <si>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</si>
  <si>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</si>
  <si>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</si>
  <si>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</si>
  <si>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</si>
  <si>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</si>
  <si>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</si>
  <si>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</si>
  <si>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</si>
  <si>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</si>
  <si>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</si>
  <si>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</si>
  <si>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</si>
  <si>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</si>
  <si>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</si>
  <si>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</si>
  <si>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</si>
  <si>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</si>
  <si>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</si>
  <si>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</si>
  <si>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</si>
  <si>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</si>
  <si>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</si>
  <si>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</si>
  <si>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</si>
  <si>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</si>
  <si>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</si>
  <si>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</si>
  <si>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</si>
  <si>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</si>
  <si>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</si>
  <si>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</si>
  <si>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</si>
  <si>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</si>
  <si>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</si>
  <si>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</si>
  <si>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</si>
  <si>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</si>
  <si>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</si>
  <si>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</si>
  <si>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</si>
  <si>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</si>
  <si>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</si>
  <si>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</si>
  <si>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</si>
  <si>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</si>
  <si>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</si>
  <si>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</si>
  <si>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</si>
  <si>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</si>
  <si>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</si>
  <si>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</si>
  <si>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</si>
  <si>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</si>
  <si>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</si>
  <si>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</si>
  <si>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</si>
  <si>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</si>
  <si>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</si>
  <si>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</si>
  <si>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</si>
  <si>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</si>
  <si>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</si>
  <si>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</si>
  <si>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</si>
  <si>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</si>
  <si>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</si>
  <si>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</si>
  <si>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</si>
  <si>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</si>
  <si>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</si>
  <si>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</si>
  <si>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</si>
  <si>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</si>
  <si>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</si>
  <si>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</si>
  <si>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</si>
  <si>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</si>
  <si>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</si>
  <si>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</si>
  <si>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</si>
  <si>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</si>
  <si>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</si>
  <si>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</si>
  <si>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</si>
  <si>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</si>
  <si>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</si>
  <si>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</si>
  <si>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</si>
  <si>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</si>
  <si>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</si>
  <si>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</si>
  <si>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</si>
  <si>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</si>
  <si>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</si>
  <si>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</si>
  <si>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</si>
  <si>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</si>
  <si>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</si>
  <si>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</si>
  <si>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</si>
  <si>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</si>
  <si>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</si>
  <si>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</si>
  <si>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</si>
  <si>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</si>
  <si>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</si>
  <si>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</si>
  <si>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</si>
  <si>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</si>
  <si>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</si>
  <si>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</si>
  <si>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</si>
  <si>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</si>
  <si>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</si>
  <si>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</si>
  <si>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</si>
  <si>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</si>
  <si>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</si>
  <si>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</si>
  <si>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</si>
  <si>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</si>
  <si>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</si>
  <si>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</si>
  <si>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</si>
  <si>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</si>
  <si>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</si>
  <si>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</si>
  <si>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</si>
  <si>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</si>
  <si>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</si>
  <si>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</si>
  <si>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</si>
  <si>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</si>
  <si>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</si>
  <si>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</si>
  <si>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</si>
  <si>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</si>
  <si>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</si>
  <si>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</si>
  <si>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</si>
  <si>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</si>
  <si>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</si>
  <si>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</si>
  <si>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</si>
  <si>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</si>
  <si>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</si>
  <si>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</si>
  <si>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</si>
  <si>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</si>
  <si>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</si>
  <si>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</si>
  <si>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</si>
  <si>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</si>
  <si>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</si>
  <si>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</si>
  <si>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</si>
  <si>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</si>
  <si>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</si>
  <si>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</si>
  <si>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</si>
  <si>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</si>
  <si>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</si>
  <si>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</si>
  <si>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</si>
  <si>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</si>
  <si>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</si>
  <si>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</si>
  <si>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</si>
  <si>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</si>
  <si>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</si>
  <si>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</si>
  <si>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</si>
  <si>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</si>
  <si>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</si>
  <si>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</si>
  <si>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</si>
  <si>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</si>
  <si>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</si>
  <si>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</si>
  <si>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</si>
  <si>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</si>
  <si>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</si>
  <si>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</si>
  <si>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</si>
  <si>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</si>
  <si>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</si>
  <si>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</si>
  <si>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</si>
  <si>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</si>
  <si>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</si>
  <si>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</si>
  <si>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</si>
  <si>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</si>
  <si>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</si>
  <si>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</si>
  <si>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</si>
  <si>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</si>
  <si>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</si>
  <si>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</si>
  <si>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</si>
  <si>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</si>
  <si>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</si>
  <si>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</si>
  <si>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</si>
  <si>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</si>
  <si>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</si>
  <si>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</si>
  <si>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</si>
  <si>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</si>
  <si>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</si>
  <si>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</si>
  <si>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</si>
  <si>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</si>
  <si>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</si>
  <si>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</si>
  <si>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</si>
  <si>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</si>
  <si>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</si>
  <si>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</si>
  <si>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</si>
  <si>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</si>
  <si>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</si>
  <si>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</si>
  <si>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</si>
  <si>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</si>
  <si>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</si>
  <si>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</si>
  <si>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</si>
  <si>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</si>
  <si>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</si>
  <si>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</si>
  <si>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</si>
  <si>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</si>
  <si>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</si>
  <si>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</si>
  <si>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</si>
  <si>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</si>
  <si>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</si>
  <si>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</si>
  <si>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</si>
  <si>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</si>
  <si>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</si>
  <si>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</si>
  <si>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</si>
  <si>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</si>
  <si>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</si>
  <si>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</si>
  <si>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</si>
  <si>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</si>
  <si>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</si>
  <si>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</si>
  <si>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</si>
  <si>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</si>
  <si>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</si>
  <si>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</si>
  <si>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</si>
  <si>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</si>
  <si>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</si>
  <si>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</si>
  <si>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</si>
  <si>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</si>
  <si>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</si>
  <si>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</si>
  <si>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</si>
  <si>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</si>
  <si>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</si>
  <si>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</si>
  <si>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</si>
  <si>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</si>
  <si>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</si>
  <si>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</si>
  <si>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</si>
  <si>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</si>
  <si>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</si>
  <si>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</si>
  <si>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</si>
  <si>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</si>
  <si>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</si>
  <si>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</si>
  <si>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</si>
  <si>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</si>
  <si>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</si>
  <si>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</si>
  <si>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</si>
  <si>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</si>
  <si>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</si>
  <si>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</si>
  <si>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</si>
  <si>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</si>
  <si>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</si>
  <si>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</si>
  <si>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</si>
  <si>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</si>
  <si>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</si>
  <si>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</si>
  <si>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</si>
  <si>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</si>
  <si>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</si>
  <si>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</si>
  <si>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</si>
  <si>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</si>
  <si>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</si>
  <si>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</si>
  <si>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</si>
  <si>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</si>
  <si>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</si>
  <si>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</si>
  <si>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</si>
  <si>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</si>
  <si>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</si>
  <si>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</si>
  <si>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</si>
  <si>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</si>
  <si>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</si>
  <si>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</si>
  <si>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</si>
  <si>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</si>
  <si>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</si>
  <si>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</si>
  <si>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</si>
  <si>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</si>
  <si>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</si>
  <si>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</si>
  <si>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</si>
  <si>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</si>
  <si>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</si>
  <si>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</si>
  <si>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</si>
  <si>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</si>
  <si>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</si>
  <si>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</si>
  <si>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</si>
  <si>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</si>
  <si>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</si>
  <si>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</si>
  <si>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</si>
  <si>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</si>
  <si>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</si>
  <si>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</si>
  <si>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</si>
  <si>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</si>
  <si>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</si>
  <si>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</si>
  <si>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</si>
  <si>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</si>
  <si>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</si>
  <si>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</si>
  <si>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</si>
  <si>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</si>
  <si>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</si>
  <si>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</si>
  <si>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</si>
  <si>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</si>
  <si>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</si>
  <si>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</si>
  <si>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</si>
  <si>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</si>
  <si>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</si>
  <si>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</si>
  <si>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</si>
  <si>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</si>
  <si>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</si>
  <si>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</si>
  <si>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</si>
  <si>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</si>
  <si>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</si>
  <si>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</si>
  <si>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</si>
  <si>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</si>
  <si>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</si>
  <si>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</si>
  <si>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</si>
  <si>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</si>
  <si>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</si>
  <si>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</si>
  <si>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</si>
  <si>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</si>
  <si>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</si>
  <si>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</si>
  <si>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</si>
  <si>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</si>
  <si>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</si>
  <si>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</si>
  <si>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</si>
  <si>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</si>
  <si>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</si>
  <si>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</si>
  <si>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</si>
  <si>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</si>
  <si>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</si>
  <si>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</si>
  <si>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</si>
  <si>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</si>
  <si>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</si>
  <si>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</si>
  <si>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</si>
  <si>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</si>
  <si>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</si>
  <si>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</si>
  <si>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</si>
  <si>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</si>
  <si>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</si>
  <si>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</si>
  <si>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</si>
  <si>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</si>
  <si>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</si>
  <si>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</si>
  <si>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</si>
  <si>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</si>
  <si>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</si>
  <si>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</si>
  <si>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</si>
  <si>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</si>
  <si>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</si>
  <si>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</si>
  <si>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</si>
  <si>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</si>
  <si>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</si>
  <si>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</si>
  <si>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</si>
  <si>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</si>
  <si>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</si>
  <si>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</si>
  <si>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</si>
  <si>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</si>
  <si>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</si>
  <si>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</si>
  <si>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</si>
  <si>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</si>
  <si>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</si>
  <si>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</si>
  <si>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</si>
  <si>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</si>
  <si>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</si>
  <si>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</si>
  <si>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</si>
  <si>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</si>
  <si>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</si>
  <si>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</si>
  <si>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</si>
  <si>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</si>
  <si>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</si>
  <si>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</si>
  <si>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</si>
  <si>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</si>
  <si>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</si>
  <si>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</si>
  <si>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</si>
  <si>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</si>
  <si>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</si>
  <si>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</si>
  <si>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</si>
  <si>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</si>
  <si>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</si>
  <si>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</si>
  <si>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</si>
  <si>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</si>
  <si>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</si>
  <si>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</si>
  <si>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</si>
  <si>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</si>
  <si>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</si>
  <si>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</si>
  <si>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</si>
  <si>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</si>
  <si>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</si>
  <si>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</si>
  <si>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</si>
  <si>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</si>
  <si>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</si>
  <si>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</si>
  <si>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</si>
  <si>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</si>
  <si>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</si>
  <si>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</si>
  <si>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</si>
  <si>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</si>
  <si>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</si>
  <si>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</si>
  <si>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</si>
  <si>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</si>
  <si>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</si>
  <si>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</si>
  <si>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</si>
  <si>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</si>
  <si>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</si>
  <si>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</si>
  <si>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</si>
  <si>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</si>
  <si>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</si>
  <si>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</si>
  <si>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</si>
  <si>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</si>
  <si>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</si>
  <si>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</si>
  <si>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</si>
  <si>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</si>
  <si>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</si>
  <si>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</si>
  <si>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</si>
  <si>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</si>
  <si>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</si>
  <si>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</si>
  <si>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</si>
  <si>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</si>
  <si>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</si>
  <si>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</si>
  <si>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</si>
  <si>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</si>
  <si>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</si>
  <si>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</si>
  <si>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</si>
  <si>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</si>
  <si>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</si>
  <si>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</si>
  <si>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</si>
  <si>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</si>
  <si>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</si>
  <si>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</si>
  <si>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</si>
  <si>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</si>
  <si>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</si>
  <si>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</si>
  <si>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</si>
  <si>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</si>
  <si>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</si>
  <si>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</si>
  <si>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</si>
  <si>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</si>
  <si>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</si>
  <si>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</si>
  <si>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</si>
  <si>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</si>
  <si>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</si>
  <si>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</si>
  <si>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</si>
  <si>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</si>
  <si>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</si>
  <si>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</si>
  <si>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</si>
  <si>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</si>
  <si>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</si>
  <si>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</si>
  <si>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</si>
  <si>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</si>
  <si>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</si>
  <si>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</si>
  <si>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</si>
  <si>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</si>
  <si>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</si>
  <si>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</si>
  <si>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</si>
  <si>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</si>
  <si>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</si>
  <si>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</si>
  <si>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</si>
  <si>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</si>
  <si>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</si>
  <si>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</si>
  <si>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</si>
  <si>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</si>
  <si>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</si>
  <si>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</si>
  <si>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</si>
  <si>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</si>
  <si>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</si>
  <si>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</si>
  <si>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</si>
  <si>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</si>
  <si>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</si>
  <si>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</si>
  <si>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</si>
  <si>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</si>
  <si>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</si>
  <si>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</si>
  <si>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</si>
  <si>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</si>
  <si>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</si>
  <si>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</si>
  <si>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</si>
  <si>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</si>
  <si>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</si>
  <si>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</si>
  <si>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</si>
  <si>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</si>
  <si>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</si>
  <si>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</si>
  <si>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</si>
  <si>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</si>
  <si>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</si>
  <si>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</si>
  <si>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</si>
  <si>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</si>
  <si>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</si>
  <si>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</si>
  <si>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</si>
  <si>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</si>
  <si>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</si>
  <si>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</si>
  <si>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</si>
  <si>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</si>
  <si>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</si>
  <si>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</si>
  <si>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</si>
  <si>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</si>
  <si>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</si>
  <si>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</si>
  <si>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</si>
  <si>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</si>
  <si>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</si>
  <si>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</si>
  <si>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</si>
  <si>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</si>
  <si>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</si>
  <si>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</si>
  <si>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</si>
  <si>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</si>
  <si>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</si>
  <si>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</si>
  <si>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</si>
  <si>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</si>
  <si>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</si>
  <si>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</si>
  <si>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</si>
  <si>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</si>
  <si>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</si>
  <si>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</si>
  <si>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</si>
  <si>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</si>
  <si>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</si>
  <si>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</si>
  <si>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</si>
  <si>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</si>
  <si>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</si>
  <si>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</si>
  <si>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</si>
  <si>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</si>
  <si>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</si>
  <si>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</si>
  <si>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</si>
  <si>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</si>
  <si>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</si>
  <si>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</si>
  <si>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</si>
  <si>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</si>
  <si>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</si>
  <si>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</si>
  <si>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</si>
  <si>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</si>
  <si>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</si>
  <si>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</si>
  <si>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</si>
  <si>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</si>
  <si>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</si>
  <si>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</si>
  <si>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</si>
  <si>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</si>
  <si>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</si>
  <si>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</si>
  <si>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</si>
  <si>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</si>
  <si>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</si>
  <si>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</si>
  <si>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</si>
  <si>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</si>
  <si>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</si>
  <si>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</si>
  <si>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</si>
  <si>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</si>
  <si>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</si>
  <si>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</si>
  <si>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</si>
  <si>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</si>
  <si>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</si>
  <si>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</si>
  <si>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</si>
  <si>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</si>
  <si>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</si>
  <si>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</si>
  <si>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</si>
  <si>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</si>
  <si>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</si>
  <si>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</si>
  <si>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</si>
  <si>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</si>
  <si>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</si>
  <si>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</si>
  <si>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</si>
  <si>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</si>
  <si>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</si>
  <si>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</si>
  <si>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</si>
  <si>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</si>
  <si>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</si>
  <si>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</si>
  <si>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</si>
  <si>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</si>
  <si>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</si>
  <si>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</si>
  <si>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</si>
  <si>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</si>
  <si>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</si>
  <si>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</si>
  <si>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</si>
  <si>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</si>
  <si>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</si>
  <si>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</si>
  <si>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</si>
  <si>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</si>
  <si>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</si>
  <si>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</si>
  <si>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</si>
  <si>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</si>
  <si>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</si>
  <si>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</si>
  <si>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</si>
  <si>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</si>
  <si>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</si>
  <si>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</si>
  <si>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</si>
  <si>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</si>
  <si>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</si>
  <si>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</si>
  <si>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</si>
  <si>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</si>
  <si>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</si>
  <si>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</si>
  <si>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</si>
  <si>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</si>
  <si>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</si>
  <si>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</si>
  <si>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</si>
  <si>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</si>
  <si>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</si>
  <si>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</si>
  <si>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</si>
  <si>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</si>
  <si>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</si>
  <si>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</si>
  <si>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</si>
  <si>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</si>
  <si>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</si>
  <si>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</si>
  <si>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</si>
  <si>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</si>
  <si>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</si>
  <si>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</si>
  <si>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</si>
  <si>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</si>
  <si>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</si>
  <si>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</si>
  <si>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</si>
  <si>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</si>
  <si>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</si>
  <si>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</si>
  <si>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</si>
  <si>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</si>
  <si>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</si>
  <si>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</si>
  <si>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</si>
  <si>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</si>
  <si>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</si>
  <si>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</si>
  <si>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</si>
  <si>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</si>
  <si>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</si>
  <si>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</si>
  <si>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</si>
  <si>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</si>
  <si>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</si>
  <si>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</si>
  <si>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</si>
  <si>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</si>
  <si>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</si>
  <si>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</si>
  <si>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</si>
  <si>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</si>
  <si>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</si>
  <si>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</si>
  <si>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</si>
  <si>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</si>
  <si>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</si>
  <si>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</si>
  <si>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</si>
  <si>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</si>
  <si>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</si>
  <si>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</si>
  <si>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</si>
  <si>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</si>
  <si>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</si>
  <si>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</si>
  <si>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</si>
  <si>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</si>
  <si>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</si>
  <si>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</si>
  <si>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</si>
  <si>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</si>
  <si>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</si>
  <si>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</si>
  <si>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</si>
  <si>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</si>
  <si>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</si>
  <si>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</si>
  <si>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</si>
  <si>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</si>
  <si>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</si>
  <si>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</si>
  <si>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</si>
  <si>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</si>
  <si>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</si>
  <si>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</si>
  <si>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</si>
  <si>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</si>
  <si>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</si>
  <si>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</si>
  <si>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</si>
  <si>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</si>
  <si>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</si>
  <si>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</si>
  <si>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</si>
  <si>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</si>
  <si>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</si>
  <si>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</si>
  <si>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</si>
  <si>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</si>
  <si>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</si>
  <si>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</si>
  <si>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</si>
  <si>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</si>
  <si>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</si>
  <si>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</si>
  <si>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</si>
  <si>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</si>
  <si>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</si>
  <si>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</si>
  <si>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</si>
  <si>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</si>
  <si>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</si>
  <si>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</si>
  <si>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</si>
  <si>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</si>
  <si>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</si>
  <si>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</si>
  <si>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</si>
  <si>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</si>
  <si>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</si>
  <si>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</si>
  <si>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</si>
  <si>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</si>
  <si>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</si>
  <si>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</si>
  <si>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</si>
  <si>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</si>
  <si>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</si>
  <si>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</si>
  <si>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</si>
  <si>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</si>
  <si>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</si>
  <si>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</si>
  <si>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</si>
  <si>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</si>
  <si>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</si>
  <si>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</si>
  <si>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</si>
  <si>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</si>
  <si>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</si>
  <si>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</si>
  <si>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</si>
  <si>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</si>
  <si>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</si>
  <si>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</si>
  <si>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</si>
  <si>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</si>
  <si>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</si>
  <si>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</si>
  <si>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</si>
  <si>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</si>
  <si>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</si>
  <si>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</si>
  <si>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</si>
  <si>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</si>
  <si>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</si>
  <si>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</si>
  <si>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</si>
  <si>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</si>
  <si>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</si>
  <si>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</si>
  <si>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</si>
  <si>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</si>
  <si>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</si>
  <si>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</si>
  <si>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</si>
  <si>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</si>
  <si>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</si>
  <si>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</si>
  <si>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</si>
  <si>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</si>
  <si>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</si>
  <si>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</si>
  <si>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</si>
  <si>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</si>
  <si>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</si>
  <si>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</si>
  <si>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</si>
  <si>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</si>
  <si>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</si>
  <si>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</si>
  <si>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</si>
  <si>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</si>
  <si>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</si>
  <si>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</si>
  <si>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</si>
  <si>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</si>
  <si>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</si>
  <si>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</si>
  <si>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</si>
  <si>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</si>
  <si>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</si>
  <si>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</si>
  <si>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</si>
  <si>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</si>
  <si>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</si>
  <si>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</si>
  <si>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</si>
  <si>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</si>
  <si>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</si>
  <si>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</si>
  <si>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</si>
  <si>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</si>
  <si>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</si>
  <si>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</si>
  <si>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</si>
  <si>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</si>
  <si>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</si>
  <si>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</si>
  <si>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</si>
  <si>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</si>
  <si>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</si>
  <si>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</si>
  <si>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</si>
  <si>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</si>
  <si>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</si>
  <si>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</si>
  <si>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</si>
  <si>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</si>
  <si>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</si>
  <si>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</si>
  <si>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</si>
  <si>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</si>
  <si>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</si>
  <si>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</si>
  <si>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</si>
  <si>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</si>
  <si>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</si>
  <si>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</si>
  <si>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</si>
  <si>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</si>
  <si>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</si>
  <si>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</si>
  <si>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</si>
  <si>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</si>
  <si>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</si>
  <si>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</si>
  <si>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</si>
  <si>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</si>
  <si>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</si>
  <si>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</si>
  <si>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</si>
  <si>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</si>
  <si>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</si>
  <si>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</si>
  <si>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</si>
  <si>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</si>
  <si>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</si>
  <si>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</si>
  <si>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</si>
  <si>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</si>
  <si>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</si>
  <si>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</si>
  <si>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</si>
  <si>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</si>
  <si>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</si>
  <si>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</si>
  <si>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</si>
  <si>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</si>
  <si>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</si>
  <si>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</si>
  <si>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</si>
  <si>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</si>
  <si>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</si>
  <si>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</si>
  <si>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</si>
  <si>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</si>
  <si>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</si>
  <si>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</si>
  <si>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</si>
  <si>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</si>
  <si>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</si>
  <si>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</si>
  <si>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</si>
  <si>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</si>
  <si>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</si>
  <si>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</si>
  <si>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</si>
  <si>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</si>
  <si>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</si>
  <si>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</si>
  <si>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</si>
  <si>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</si>
  <si>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</si>
  <si>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</si>
  <si>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</si>
  <si>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</si>
  <si>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</si>
  <si>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</si>
  <si>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</si>
  <si>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</si>
  <si>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</si>
  <si>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</si>
  <si>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</si>
  <si>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</si>
  <si>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</si>
  <si>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</si>
  <si>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</si>
  <si>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</si>
  <si>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</si>
  <si>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</si>
  <si>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</si>
  <si>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</si>
  <si>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</si>
  <si>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</si>
  <si>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</si>
  <si>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</si>
  <si>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</si>
  <si>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</si>
  <si>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</si>
  <si>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</si>
  <si>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</si>
  <si>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</si>
  <si>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</si>
  <si>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</si>
  <si>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</si>
  <si>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</si>
  <si>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</si>
  <si>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</si>
  <si>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</si>
  <si>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</si>
  <si>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</si>
  <si>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</si>
  <si>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</si>
  <si>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</si>
  <si>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</si>
  <si>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</si>
  <si>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</si>
  <si>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</si>
  <si>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</si>
  <si>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</si>
  <si>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</si>
  <si>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</si>
  <si>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</si>
  <si>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</si>
  <si>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</si>
  <si>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</si>
  <si>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</si>
  <si>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</si>
  <si>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</si>
  <si>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</si>
  <si>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</si>
  <si>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</si>
  <si>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</si>
  <si>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</si>
  <si>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</si>
  <si>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</si>
  <si>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</si>
  <si>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</si>
  <si>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</si>
  <si>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</si>
  <si>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</si>
  <si>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</si>
  <si>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</si>
  <si>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</si>
  <si>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</si>
  <si>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</si>
  <si>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</si>
  <si>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</si>
  <si>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</si>
  <si>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</si>
  <si>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</si>
  <si>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</si>
  <si>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</si>
  <si>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</si>
  <si>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</si>
  <si>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</si>
  <si>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</si>
  <si>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</si>
  <si>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</si>
  <si>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</si>
  <si>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</si>
  <si>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</si>
  <si>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</si>
  <si>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</si>
  <si>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</si>
  <si>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</si>
  <si>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</si>
  <si>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</si>
  <si>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</si>
  <si>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</si>
  <si>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</si>
  <si>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</si>
  <si>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</si>
  <si>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</si>
  <si>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</si>
  <si>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</si>
  <si>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</si>
  <si>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</si>
  <si>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</si>
  <si>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</si>
  <si>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</si>
  <si>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</si>
  <si>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</si>
  <si>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</si>
  <si>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</si>
  <si>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</si>
  <si>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</si>
  <si>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</si>
  <si>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</si>
  <si>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</si>
  <si>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</si>
  <si>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</si>
  <si>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</si>
  <si>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</si>
  <si>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</si>
  <si>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</si>
  <si>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</si>
  <si>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</si>
  <si>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</si>
  <si>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</si>
  <si>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</si>
  <si>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</si>
  <si>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</si>
  <si>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</si>
  <si>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</si>
  <si>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</si>
  <si>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</si>
  <si>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</si>
  <si>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</si>
  <si>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</si>
  <si>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</si>
  <si>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</si>
  <si>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</si>
  <si>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</si>
  <si>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</si>
  <si>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</si>
  <si>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</si>
  <si>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</si>
  <si>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</si>
  <si>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</si>
  <si>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</si>
  <si>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</si>
  <si>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</si>
  <si>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</si>
  <si>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</si>
  <si>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</si>
  <si>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</si>
  <si>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</si>
  <si>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</si>
  <si>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</si>
  <si>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</si>
  <si>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</si>
  <si>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</si>
  <si>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</si>
  <si>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</si>
  <si>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</si>
  <si>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</si>
  <si>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</si>
  <si>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</si>
  <si>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</si>
  <si>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</si>
  <si>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</si>
  <si>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</si>
  <si>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</si>
  <si>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</si>
  <si>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</si>
  <si>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</si>
  <si>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</si>
  <si>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</si>
  <si>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</si>
  <si>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</si>
  <si>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</si>
  <si>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</si>
  <si>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</si>
  <si>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</si>
  <si>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</si>
  <si>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</si>
  <si>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</si>
  <si>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</si>
  <si>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</si>
  <si>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</si>
  <si>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</si>
  <si>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</si>
  <si>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</si>
  <si>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</si>
  <si>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</si>
  <si>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</si>
  <si>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</si>
  <si>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</si>
  <si>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</si>
  <si>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</si>
  <si>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</si>
  <si>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</si>
  <si>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</si>
  <si>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</si>
  <si>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</si>
  <si>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</si>
  <si>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</si>
  <si>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</si>
  <si>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</si>
  <si>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</si>
  <si>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</si>
  <si>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</si>
  <si>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</si>
  <si>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</si>
  <si>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</si>
  <si>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</si>
  <si>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</si>
  <si>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</si>
  <si>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</si>
  <si>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</si>
  <si>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</si>
  <si>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</si>
  <si>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</si>
  <si>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</si>
  <si>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</si>
  <si>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</si>
  <si>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</si>
  <si>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</si>
  <si>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</si>
  <si>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</si>
  <si>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</si>
  <si>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</si>
  <si>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</si>
  <si>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</si>
  <si>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</si>
  <si>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</si>
  <si>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</si>
  <si>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</si>
  <si>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</si>
  <si>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</si>
  <si>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</si>
  <si>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</si>
  <si>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</si>
  <si>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</si>
  <si>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</si>
  <si>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</si>
  <si>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</si>
  <si>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</si>
  <si>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</si>
  <si>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</si>
  <si>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</si>
  <si>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</si>
  <si>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</si>
  <si>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</si>
  <si>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</si>
  <si>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</si>
  <si>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</si>
  <si>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</si>
  <si>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</si>
  <si>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</si>
  <si>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</si>
  <si>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</si>
  <si>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</si>
  <si>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</si>
  <si>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</si>
  <si>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</si>
  <si>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</si>
  <si>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</si>
  <si>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</si>
  <si>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</si>
  <si>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</si>
  <si>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</si>
  <si>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</si>
  <si>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</si>
  <si>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</si>
  <si>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</si>
  <si>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</si>
  <si>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</si>
  <si>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</si>
  <si>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</si>
  <si>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</si>
  <si>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</si>
  <si>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</si>
  <si>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</si>
  <si>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</si>
  <si>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</si>
  <si>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</si>
  <si>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</si>
  <si>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</si>
  <si>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</si>
  <si>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</si>
  <si>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</si>
  <si>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</si>
  <si>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</si>
  <si>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</si>
  <si>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</si>
  <si>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</si>
  <si>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</si>
  <si>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</si>
  <si>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</si>
  <si>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</si>
  <si>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</si>
  <si>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</si>
  <si>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</si>
  <si>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</si>
  <si>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</si>
  <si>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</si>
  <si>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</si>
  <si>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</si>
  <si>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</si>
  <si>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</si>
  <si>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</si>
  <si>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</si>
  <si>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</si>
  <si>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</si>
  <si>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</si>
  <si>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</si>
  <si>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</si>
  <si>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</si>
  <si>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</si>
  <si>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</si>
  <si>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</si>
  <si>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</si>
  <si>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</si>
  <si>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</si>
  <si>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</si>
  <si>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</si>
  <si>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</si>
  <si>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</si>
  <si>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</si>
  <si>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</si>
  <si>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</si>
  <si>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</si>
  <si>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</si>
  <si>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</si>
  <si>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</si>
  <si>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</si>
  <si>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</si>
  <si>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</si>
  <si>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</si>
  <si>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</si>
  <si>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</si>
  <si>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</si>
  <si>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</si>
  <si>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</si>
  <si>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</si>
  <si>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</si>
  <si>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</si>
  <si>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</si>
  <si>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</si>
  <si>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</si>
  <si>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</si>
  <si>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</si>
  <si>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</si>
  <si>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</si>
  <si>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</si>
  <si>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</si>
  <si>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</si>
  <si>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</si>
  <si>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</si>
  <si>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</si>
  <si>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</si>
  <si>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</si>
  <si>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</si>
  <si>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</si>
  <si>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</si>
  <si>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</si>
  <si>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</si>
  <si>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</si>
  <si>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</si>
  <si>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</si>
  <si>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</si>
  <si>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</si>
  <si>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</si>
  <si>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</si>
  <si>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</si>
  <si>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</si>
  <si>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</si>
  <si>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</si>
  <si>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</si>
  <si>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</si>
  <si>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</si>
  <si>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</si>
  <si>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</si>
  <si>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</si>
  <si>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</si>
  <si>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</si>
  <si>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</si>
  <si>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</si>
  <si>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</si>
  <si>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</si>
  <si>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</si>
  <si>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</si>
  <si>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</si>
  <si>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</si>
  <si>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</si>
  <si>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</si>
  <si>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</si>
  <si>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</si>
  <si>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</si>
  <si>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</si>
  <si>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</si>
  <si>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</si>
  <si>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</si>
  <si>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</si>
  <si>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</si>
  <si>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</si>
  <si>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</si>
  <si>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</si>
  <si>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</si>
  <si>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</si>
  <si>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</si>
  <si>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</si>
  <si>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</si>
  <si>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</si>
  <si>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</si>
  <si>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</si>
  <si>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</si>
  <si>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</si>
  <si>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</si>
  <si>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</si>
  <si>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</si>
  <si>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</si>
  <si>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</si>
  <si>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</si>
  <si>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</si>
  <si>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</si>
  <si>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</si>
  <si>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</si>
  <si>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</si>
  <si>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</si>
  <si>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</si>
  <si>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</si>
  <si>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</si>
  <si>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</si>
  <si>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</si>
  <si>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</si>
  <si>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</si>
  <si>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</si>
  <si>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</si>
  <si>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</si>
  <si>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</si>
  <si>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</si>
  <si>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</si>
  <si>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</si>
  <si>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</si>
  <si>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</si>
  <si>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</si>
  <si>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</si>
  <si>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</si>
  <si>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</si>
  <si>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</si>
  <si>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</si>
  <si>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</si>
  <si>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</si>
  <si>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</si>
  <si>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</si>
  <si>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</si>
  <si>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</si>
  <si>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</si>
  <si>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</si>
  <si>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</si>
  <si>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</si>
  <si>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</si>
  <si>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</si>
  <si>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</si>
  <si>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</si>
  <si>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</si>
  <si>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</si>
  <si>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</si>
  <si>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</si>
  <si>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</si>
  <si>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</si>
  <si>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</si>
  <si>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</si>
  <si>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</si>
  <si>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</si>
  <si>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</si>
  <si>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</si>
  <si>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</si>
  <si>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</si>
  <si>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</si>
  <si>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</si>
  <si>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</si>
  <si>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</si>
  <si>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</si>
  <si>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</si>
  <si>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</si>
  <si>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</si>
  <si>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</si>
  <si>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</si>
  <si>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</si>
  <si>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</si>
  <si>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</si>
  <si>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</si>
  <si>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</si>
  <si>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</si>
  <si>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</si>
  <si>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</si>
  <si>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</si>
  <si>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</si>
  <si>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</si>
  <si>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</si>
  <si>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</si>
  <si>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</si>
  <si>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</si>
  <si>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</si>
  <si>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</si>
  <si>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</si>
  <si>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</si>
  <si>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</si>
  <si>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</si>
  <si>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</si>
  <si>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</si>
  <si>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</si>
  <si>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</si>
  <si>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</si>
  <si>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</si>
  <si>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</si>
  <si>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</si>
  <si>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</si>
  <si>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</si>
  <si>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</si>
  <si>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</si>
  <si>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</si>
  <si>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</si>
  <si>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</si>
  <si>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</si>
  <si>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</si>
  <si>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</si>
  <si>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</si>
  <si>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</si>
  <si>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</si>
  <si>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</si>
  <si>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</si>
  <si>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</si>
  <si>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</si>
  <si>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</si>
  <si>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</si>
  <si>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</si>
  <si>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</si>
  <si>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</si>
  <si>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</si>
  <si>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</si>
  <si>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</si>
  <si>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</si>
  <si>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</si>
  <si>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</si>
  <si>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</si>
  <si>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</si>
  <si>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</si>
  <si>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</si>
  <si>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</si>
  <si>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</si>
  <si>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</si>
  <si>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</si>
  <si>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</si>
  <si>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</si>
  <si>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</si>
  <si>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</si>
  <si>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</si>
  <si>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</si>
  <si>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</si>
  <si>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</si>
  <si>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</si>
  <si>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</si>
  <si>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</si>
  <si>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</si>
  <si>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</si>
  <si>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</si>
  <si>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</si>
  <si>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</si>
  <si>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</si>
  <si>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</si>
  <si>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</si>
  <si>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</si>
  <si>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</si>
  <si>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</si>
  <si>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</si>
  <si>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</si>
  <si>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</si>
  <si>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</si>
  <si>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</si>
  <si>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</si>
  <si>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</si>
  <si>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</si>
  <si>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</si>
  <si>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</si>
  <si>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</si>
  <si>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</si>
  <si>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</si>
  <si>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</si>
  <si>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</si>
  <si>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</si>
  <si>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</si>
  <si>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</si>
  <si>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</si>
  <si>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</si>
  <si>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</si>
  <si>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</si>
  <si>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</si>
  <si>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</si>
  <si>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</si>
  <si>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</si>
  <si>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</si>
  <si>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</si>
  <si>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</si>
  <si>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</si>
  <si>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</si>
  <si>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</si>
  <si>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</si>
  <si>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</si>
  <si>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</si>
  <si>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</si>
  <si>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</si>
  <si>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</si>
  <si>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</si>
  <si>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</si>
  <si>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</si>
  <si>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</si>
  <si>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</si>
  <si>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</si>
  <si>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</si>
  <si>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</si>
  <si>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</si>
  <si>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</si>
  <si>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</si>
  <si>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</si>
  <si>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</si>
  <si>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</si>
  <si>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</si>
  <si>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</si>
  <si>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</si>
  <si>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</si>
  <si>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</si>
  <si>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</si>
  <si>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</si>
  <si>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</si>
  <si>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</si>
  <si>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</si>
  <si>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</si>
  <si>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</si>
  <si>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</si>
  <si>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</si>
  <si>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</si>
  <si>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</si>
  <si>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</si>
  <si>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</si>
  <si>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</si>
  <si>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</si>
  <si>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</si>
  <si>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</si>
  <si>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</si>
  <si>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</si>
  <si>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</si>
  <si>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</si>
  <si>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</si>
  <si>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</si>
  <si>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</si>
  <si>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</si>
  <si>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</si>
  <si>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</si>
  <si>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</si>
  <si>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</si>
  <si>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</si>
  <si>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</si>
  <si>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</si>
  <si>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</si>
  <si>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</si>
  <si>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</si>
  <si>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</si>
  <si>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</si>
  <si>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</si>
  <si>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</si>
  <si>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</si>
  <si>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</si>
  <si>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</si>
  <si>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</si>
  <si>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</si>
  <si>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</si>
  <si>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</si>
  <si>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</si>
  <si>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</si>
  <si>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</si>
  <si>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</si>
  <si>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</si>
  <si>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</si>
  <si>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</si>
  <si>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</si>
  <si>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</si>
  <si>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</si>
  <si>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</si>
  <si>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</si>
  <si>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</si>
  <si>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</si>
  <si>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</si>
  <si>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</si>
  <si>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</si>
  <si>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</si>
  <si>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</si>
  <si>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</si>
  <si>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</si>
  <si>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</si>
  <si>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</si>
  <si>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</si>
  <si>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</si>
  <si>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</si>
  <si>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</si>
  <si>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</si>
  <si>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</si>
  <si>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</si>
  <si>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</si>
  <si>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</si>
  <si>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</si>
  <si>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</si>
  <si>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</si>
  <si>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</si>
  <si>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</si>
  <si>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</si>
  <si>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</si>
  <si>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</si>
  <si>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</si>
  <si>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</si>
  <si>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</si>
  <si>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</si>
  <si>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</si>
  <si>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</si>
  <si>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</si>
  <si>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</si>
  <si>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</si>
  <si>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</si>
  <si>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</si>
  <si>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</si>
  <si>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</si>
  <si>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</si>
  <si>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</si>
  <si>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</si>
  <si>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</si>
  <si>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</si>
  <si>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</si>
  <si>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</si>
  <si>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</si>
  <si>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</si>
  <si>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</si>
  <si>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</si>
  <si>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</si>
  <si>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</si>
  <si>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</si>
  <si>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</si>
  <si>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</si>
  <si>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</si>
  <si>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</si>
  <si>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</si>
  <si>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</si>
  <si>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</si>
  <si>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</si>
  <si>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</si>
  <si>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</si>
  <si>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</si>
  <si>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</si>
  <si>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</si>
  <si>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</si>
  <si>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</si>
  <si>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</si>
  <si>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</si>
  <si>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</si>
  <si>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</si>
  <si>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</si>
  <si>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</si>
  <si>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</si>
  <si>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</si>
  <si>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</si>
  <si>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</si>
  <si>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</si>
  <si>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</si>
  <si>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</si>
  <si>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</si>
  <si>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</si>
  <si>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</si>
  <si>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</si>
  <si>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</si>
  <si>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</si>
  <si>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</si>
  <si>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</si>
  <si>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</si>
  <si>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</si>
  <si>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</si>
  <si>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</si>
  <si>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</si>
  <si>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</si>
  <si>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</si>
  <si>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</si>
  <si>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</si>
  <si>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</si>
  <si>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</si>
  <si>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</si>
  <si>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</si>
  <si>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</si>
  <si>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</si>
  <si>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</si>
  <si>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</si>
  <si>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</si>
  <si>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</si>
  <si>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</si>
  <si>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</si>
  <si>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</si>
  <si>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</si>
  <si>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</si>
  <si>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</si>
  <si>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</si>
  <si>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</si>
  <si>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</si>
  <si>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</si>
  <si>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</si>
  <si>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</si>
  <si>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</si>
  <si>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</si>
  <si>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</si>
  <si>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</si>
  <si>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</si>
  <si>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</si>
  <si>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</si>
  <si>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</si>
  <si>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</si>
  <si>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</si>
  <si>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</si>
  <si>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</si>
  <si>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</si>
  <si>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</si>
  <si>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</si>
  <si>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</si>
  <si>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</si>
  <si>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</si>
  <si>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</si>
  <si>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</si>
  <si>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</si>
  <si>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</si>
  <si>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</si>
  <si>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</si>
  <si>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</si>
  <si>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</si>
  <si>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</si>
  <si>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</si>
  <si>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</si>
  <si>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</si>
  <si>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</si>
  <si>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</si>
  <si>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</si>
  <si>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</si>
  <si>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</si>
  <si>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</si>
  <si>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</si>
  <si>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</si>
  <si>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</si>
  <si>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</si>
  <si>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</si>
  <si>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</si>
  <si>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</si>
  <si>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</si>
  <si>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</si>
  <si>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</si>
  <si>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</si>
  <si>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</si>
  <si>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</si>
  <si>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</si>
  <si>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</si>
  <si>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</si>
  <si>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</si>
  <si>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</si>
  <si>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</si>
  <si>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</si>
  <si>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</si>
  <si>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</si>
  <si>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</si>
  <si>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</si>
  <si>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</si>
  <si>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</si>
  <si>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</si>
  <si>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</si>
  <si>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</si>
  <si>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</si>
  <si>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</si>
  <si>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</si>
  <si>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</si>
  <si>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</si>
  <si>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</si>
  <si>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</si>
  <si>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</si>
  <si>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</si>
  <si>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</si>
  <si>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</si>
  <si>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</si>
  <si>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</si>
  <si>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</si>
  <si>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</si>
  <si>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</si>
  <si>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</si>
  <si>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</si>
  <si>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</si>
  <si>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</si>
  <si>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</si>
  <si>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</si>
  <si>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</si>
  <si>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</si>
  <si>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</si>
  <si>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</si>
  <si>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</si>
  <si>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</si>
  <si>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</si>
  <si>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</si>
  <si>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</si>
  <si>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</si>
  <si>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</si>
  <si>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</si>
  <si>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</si>
  <si>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</si>
  <si>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</si>
  <si>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</si>
  <si>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</si>
  <si>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</si>
  <si>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</si>
  <si>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</si>
  <si>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</si>
  <si>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</si>
  <si>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</si>
  <si>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</si>
  <si>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</si>
  <si>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</si>
  <si>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</si>
  <si>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</si>
  <si>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</si>
  <si>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</si>
  <si>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</si>
  <si>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</si>
  <si>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</si>
  <si>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</si>
  <si>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</si>
  <si>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</si>
  <si>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</si>
  <si>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</si>
  <si>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</si>
  <si>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</si>
  <si>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</si>
  <si>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</si>
  <si>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</si>
  <si>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</si>
  <si>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</si>
  <si>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</si>
  <si>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</si>
  <si>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</si>
  <si>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</si>
  <si>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</si>
  <si>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</si>
  <si>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</si>
  <si>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</si>
  <si>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</si>
  <si>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</si>
  <si>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</si>
  <si>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</si>
  <si>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</si>
  <si>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</si>
  <si>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</si>
  <si>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</si>
  <si>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</si>
  <si>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</si>
  <si>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</si>
  <si>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</si>
  <si>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</si>
  <si>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</si>
  <si>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</si>
  <si>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</si>
  <si>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</si>
  <si>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</si>
  <si>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</si>
  <si>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</si>
  <si>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</si>
  <si>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</si>
  <si>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</si>
  <si>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</si>
  <si>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</si>
  <si>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</si>
  <si>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</si>
  <si>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</si>
  <si>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</si>
  <si>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</si>
  <si>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</si>
  <si>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</si>
  <si>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</si>
  <si>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</si>
  <si>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</si>
  <si>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</si>
  <si>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</si>
  <si>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</si>
  <si>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</si>
  <si>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</si>
  <si>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</si>
  <si>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</si>
  <si>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</si>
  <si>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</si>
  <si>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</si>
  <si>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</si>
  <si>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</si>
  <si>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</si>
  <si>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</si>
  <si>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</si>
  <si>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</si>
  <si>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</si>
  <si>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</si>
  <si>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</si>
  <si>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</si>
  <si>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</si>
  <si>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</si>
  <si>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</si>
  <si>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</si>
  <si>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</si>
  <si>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</si>
  <si>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</si>
  <si>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</si>
  <si>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</si>
  <si>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</si>
  <si>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</si>
  <si>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</si>
  <si>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</si>
  <si>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</si>
  <si>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</si>
  <si>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</si>
  <si>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</si>
  <si>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</si>
  <si>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</si>
  <si>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</si>
  <si>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</si>
  <si>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</si>
  <si>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</si>
  <si>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</si>
  <si>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</si>
  <si>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</si>
  <si>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</si>
  <si>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</si>
  <si>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</si>
  <si>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</si>
  <si>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</si>
  <si>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</si>
  <si>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</si>
  <si>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</si>
  <si>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</si>
  <si>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</si>
  <si>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</si>
  <si>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</si>
  <si>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</si>
  <si>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</si>
  <si>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</si>
  <si>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</si>
  <si>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</si>
  <si>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</si>
  <si>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</si>
  <si>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</si>
  <si>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</si>
  <si>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</si>
  <si>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</si>
  <si>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</si>
  <si>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</si>
  <si>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</si>
  <si>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</si>
  <si>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</si>
  <si>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</si>
  <si>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</si>
  <si>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</si>
  <si>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</si>
  <si>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</si>
  <si>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</si>
  <si>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</si>
  <si>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</si>
  <si>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</si>
  <si>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</si>
  <si>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</si>
  <si>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</si>
  <si>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</si>
  <si>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</si>
  <si>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</si>
  <si>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</si>
  <si>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</si>
  <si>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</si>
  <si>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</si>
  <si>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</si>
  <si>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</si>
  <si>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</si>
  <si>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</si>
  <si>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</si>
  <si>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</si>
  <si>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</si>
  <si>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</si>
  <si>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</si>
  <si>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</si>
  <si>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</si>
  <si>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</si>
  <si>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</si>
  <si>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</si>
  <si>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</si>
  <si>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</si>
  <si>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</si>
  <si>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</si>
  <si>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</si>
  <si>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</si>
  <si>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</si>
  <si>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</si>
  <si>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</si>
  <si>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</si>
  <si>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</si>
  <si>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</si>
  <si>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</si>
  <si>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</si>
  <si>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</si>
  <si>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</si>
  <si>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</si>
  <si>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</si>
  <si>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</si>
  <si>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</si>
  <si>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</si>
  <si>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</si>
  <si>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</si>
  <si>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</si>
  <si>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</si>
  <si>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</si>
  <si>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</si>
  <si>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</si>
  <si>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</si>
  <si>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</si>
  <si>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</si>
  <si>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</si>
  <si>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</si>
  <si>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</si>
  <si>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</si>
  <si>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</si>
  <si>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</si>
  <si>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</si>
  <si>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</si>
  <si>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</si>
  <si>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</si>
  <si>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</si>
  <si>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</si>
  <si>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</si>
  <si>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</si>
  <si>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</si>
  <si>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</si>
  <si>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</si>
  <si>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</si>
  <si>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</si>
  <si>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</si>
  <si>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</si>
  <si>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</si>
  <si>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</si>
  <si>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</si>
  <si>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</si>
  <si>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</si>
  <si>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</si>
  <si>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</si>
  <si>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</si>
  <si>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</si>
  <si>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</si>
  <si>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</si>
  <si>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</si>
  <si>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</si>
  <si>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</si>
  <si>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</si>
  <si>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</si>
  <si>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</si>
  <si>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</si>
  <si>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</si>
  <si>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</si>
  <si>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</si>
  <si>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</si>
  <si>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</si>
  <si>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</si>
  <si>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</si>
  <si>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</si>
  <si>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</si>
  <si>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</si>
  <si>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</si>
  <si>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</si>
  <si>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</si>
  <si>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</si>
  <si>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</si>
  <si>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</si>
  <si>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</si>
  <si>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</si>
  <si>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</si>
  <si>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</si>
  <si>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</si>
  <si>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</si>
  <si>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</si>
  <si>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</si>
  <si>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</si>
  <si>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</si>
  <si>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</si>
  <si>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</si>
  <si>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</si>
  <si>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</si>
  <si>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</si>
  <si>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</si>
  <si>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</si>
  <si>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</si>
  <si>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</si>
  <si>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</si>
  <si>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</si>
  <si>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</si>
  <si>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</si>
  <si>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</si>
  <si>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</si>
  <si>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</si>
  <si>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</si>
  <si>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</si>
  <si>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</si>
  <si>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</si>
  <si>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</si>
  <si>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</si>
  <si>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</si>
  <si>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</si>
  <si>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</si>
  <si>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</si>
  <si>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</si>
  <si>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</si>
  <si>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</si>
  <si>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</si>
  <si>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</si>
  <si>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</si>
  <si>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</si>
  <si>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</si>
  <si>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</si>
  <si>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</si>
  <si>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</si>
  <si>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</si>
  <si>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</si>
  <si>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</si>
  <si>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</si>
  <si>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</si>
  <si>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</si>
  <si>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</si>
  <si>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</si>
  <si>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</si>
  <si>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</si>
  <si>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</si>
  <si>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</si>
  <si>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</si>
  <si>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</si>
  <si>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</si>
  <si>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</si>
  <si>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</si>
  <si>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</si>
  <si>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</si>
  <si>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</si>
  <si>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</si>
  <si>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</si>
  <si>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</si>
  <si>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</si>
  <si>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</si>
  <si>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</si>
  <si>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</si>
  <si>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</si>
  <si>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</si>
  <si>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</si>
  <si>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</si>
  <si>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</si>
  <si>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</si>
  <si>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</si>
  <si>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</si>
  <si>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</si>
  <si>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</si>
  <si>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</si>
  <si>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</si>
  <si>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</si>
  <si>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</si>
  <si>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</si>
  <si>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</si>
  <si>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</si>
  <si>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</si>
  <si>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</si>
  <si>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</si>
  <si>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</si>
  <si>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</si>
  <si>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</si>
  <si>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</si>
  <si>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</si>
  <si>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</si>
  <si>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</si>
  <si>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</si>
  <si>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</si>
  <si>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</si>
  <si>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</si>
  <si>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</si>
  <si>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</si>
  <si>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</si>
  <si>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</si>
  <si>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</si>
  <si>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</si>
  <si>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</si>
  <si>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</si>
  <si>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</si>
  <si>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</si>
  <si>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</si>
  <si>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</si>
  <si>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</si>
  <si>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</si>
  <si>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</si>
  <si>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</si>
  <si>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</si>
  <si>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</si>
  <si>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</si>
  <si>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</si>
  <si>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</si>
  <si>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</si>
  <si>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</si>
  <si>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</si>
  <si>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</si>
  <si>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</si>
  <si>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</si>
  <si>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</si>
  <si>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</si>
  <si>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</si>
  <si>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</si>
  <si>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</si>
  <si>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</si>
  <si>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</si>
  <si>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</si>
  <si>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</si>
  <si>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</si>
  <si>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</si>
  <si>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</si>
  <si>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</si>
  <si>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</si>
  <si>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</si>
  <si>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</si>
  <si>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</si>
  <si>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</si>
  <si>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</si>
  <si>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</si>
  <si>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</si>
  <si>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</si>
  <si>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</si>
  <si>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</si>
  <si>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</si>
  <si>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</si>
  <si>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</si>
  <si>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</si>
  <si>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</si>
  <si>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</si>
  <si>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</si>
  <si>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</si>
  <si>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</si>
  <si>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</si>
  <si>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</si>
  <si>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</si>
  <si>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</si>
  <si>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</si>
  <si>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</si>
  <si>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</si>
  <si>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</si>
  <si>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</si>
  <si>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</si>
  <si>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</si>
  <si>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</si>
  <si>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</si>
  <si>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</si>
  <si>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</si>
  <si>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</si>
  <si>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</si>
  <si>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</si>
  <si>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</si>
  <si>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</si>
  <si>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</si>
  <si>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</si>
  <si>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</si>
  <si>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</si>
  <si>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</si>
  <si>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</si>
  <si>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</si>
  <si>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</si>
  <si>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</si>
  <si>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</si>
  <si>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</si>
  <si>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</si>
  <si>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</si>
  <si>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</si>
  <si>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</si>
  <si>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</si>
  <si>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</si>
  <si>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</si>
  <si>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</si>
  <si>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</si>
  <si>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</si>
  <si>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</si>
  <si>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</si>
  <si>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</si>
  <si>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</si>
  <si>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</si>
  <si>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</si>
  <si>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</si>
  <si>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</si>
  <si>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</si>
  <si>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</si>
  <si>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</si>
  <si>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</si>
  <si>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</si>
  <si>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</si>
  <si>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</si>
  <si>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</si>
  <si>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</si>
  <si>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</si>
  <si>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</si>
  <si>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</si>
  <si>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</si>
  <si>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</si>
  <si>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</si>
  <si>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</si>
  <si>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</si>
  <si>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</si>
  <si>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</si>
  <si>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</si>
  <si>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</si>
  <si>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</si>
  <si>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</si>
  <si>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</si>
  <si>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</si>
  <si>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</si>
  <si>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</si>
  <si>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</si>
  <si>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</si>
  <si>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</si>
  <si>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</si>
  <si>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</si>
  <si>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</si>
  <si>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</si>
  <si>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</si>
  <si>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</si>
  <si>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</si>
  <si>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</si>
  <si>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</si>
  <si>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</si>
  <si>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</si>
  <si>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</si>
  <si>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</si>
  <si>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</si>
  <si>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</si>
  <si>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</si>
  <si>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</si>
  <si>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</si>
  <si>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</si>
  <si>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</si>
  <si>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</si>
  <si>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</si>
  <si>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</si>
  <si>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</si>
  <si>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</si>
  <si>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</si>
  <si>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</si>
  <si>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</si>
  <si>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</si>
  <si>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</si>
  <si>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</si>
  <si>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</si>
  <si>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</si>
  <si>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</si>
  <si>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</si>
  <si>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</si>
  <si>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</si>
  <si>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</si>
  <si>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</si>
  <si>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</si>
  <si>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</si>
  <si>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</si>
  <si>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</si>
  <si>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</si>
  <si>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</si>
  <si>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</si>
  <si>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</si>
  <si>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</si>
  <si>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</si>
  <si>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</si>
  <si>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</si>
  <si>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</si>
  <si>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</si>
  <si>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</si>
  <si>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</si>
  <si>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</si>
  <si>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</si>
  <si>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</si>
  <si>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</si>
  <si>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</si>
  <si>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</si>
  <si>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</si>
  <si>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</si>
  <si>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</si>
  <si>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</si>
  <si>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</si>
  <si>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</si>
  <si>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</si>
  <si>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</si>
  <si>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</si>
  <si>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</si>
  <si>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</si>
  <si>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</si>
  <si>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</si>
  <si>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</si>
  <si>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</si>
  <si>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</si>
  <si>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</si>
  <si>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</si>
  <si>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</si>
  <si>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</si>
  <si>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</si>
  <si>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</si>
  <si>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</si>
  <si>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</si>
  <si>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</si>
  <si>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</si>
  <si>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</si>
  <si>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</si>
  <si>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</si>
  <si>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</si>
  <si>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</si>
  <si>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</si>
  <si>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</si>
  <si>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</si>
  <si>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</si>
  <si>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</si>
  <si>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</si>
  <si>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</si>
  <si>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</si>
  <si>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</si>
  <si>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</si>
  <si>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</si>
  <si>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</si>
  <si>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</si>
  <si>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</si>
  <si>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</si>
  <si>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</si>
  <si>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</si>
  <si>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</si>
  <si>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</si>
  <si>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</si>
  <si>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</si>
  <si>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</si>
  <si>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</si>
  <si>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</si>
  <si>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</si>
  <si>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</si>
  <si>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</si>
  <si>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</si>
  <si>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</si>
  <si>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</si>
  <si>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</si>
  <si>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</si>
  <si>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</si>
  <si>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</si>
  <si>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</si>
  <si>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</si>
  <si>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</si>
  <si>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</si>
  <si>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</si>
  <si>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</si>
  <si>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</si>
  <si>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</si>
  <si>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</si>
  <si>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</si>
  <si>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</si>
  <si>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</si>
  <si>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</si>
  <si>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</si>
  <si>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</si>
  <si>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</si>
  <si>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</si>
  <si>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</si>
  <si>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</si>
  <si>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</si>
  <si>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</si>
  <si>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</si>
  <si>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</si>
  <si>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</si>
  <si>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</si>
  <si>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</si>
  <si>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</si>
  <si>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</si>
  <si>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</si>
  <si>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</si>
  <si>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</si>
  <si>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</si>
  <si>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</si>
  <si>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</si>
  <si>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</si>
  <si>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</si>
  <si>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</si>
  <si>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</si>
  <si>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</si>
  <si>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</si>
  <si>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</si>
  <si>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</si>
  <si>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</si>
  <si>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</si>
  <si>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</si>
  <si>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</si>
  <si>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</si>
  <si>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</si>
  <si>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</si>
  <si>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</si>
  <si>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</si>
  <si>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</si>
  <si>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</si>
  <si>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</si>
  <si>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</si>
  <si>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</si>
  <si>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</si>
  <si>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</si>
  <si>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</si>
  <si>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</si>
  <si>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</si>
  <si>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</si>
  <si>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</si>
  <si>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</si>
  <si>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</si>
  <si>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</si>
  <si>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</si>
  <si>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</si>
  <si>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</si>
  <si>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</si>
  <si>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</si>
  <si>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</si>
  <si>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</si>
  <si>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</si>
  <si>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</si>
  <si>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</si>
  <si>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</si>
  <si>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</si>
  <si>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</si>
  <si>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</si>
  <si>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</si>
  <si>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</si>
  <si>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</si>
  <si>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</si>
  <si>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</si>
  <si>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</si>
  <si>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</si>
  <si>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</si>
  <si>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</si>
  <si>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</si>
  <si>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</si>
  <si>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</si>
  <si>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</si>
  <si>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</si>
  <si>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</si>
  <si>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</si>
  <si>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</si>
  <si>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</si>
  <si>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</si>
  <si>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</si>
  <si>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</si>
  <si>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</si>
  <si>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</si>
  <si>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</si>
  <si>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</si>
  <si>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</si>
  <si>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</si>
  <si>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</si>
  <si>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</si>
  <si>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</si>
  <si>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</si>
  <si>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</si>
  <si>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</si>
  <si>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</si>
  <si>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</si>
  <si>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</si>
  <si>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</si>
  <si>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</si>
  <si>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</si>
  <si>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</si>
  <si>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</si>
  <si>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</si>
  <si>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</si>
  <si>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</si>
  <si>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</si>
  <si>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</si>
  <si>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</si>
  <si>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</si>
  <si>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</si>
  <si>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</si>
  <si>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</si>
  <si>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</si>
  <si>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</si>
  <si>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</si>
  <si>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</si>
  <si>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</si>
  <si>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</si>
  <si>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</si>
  <si>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</si>
  <si>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</si>
  <si>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</si>
  <si>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</si>
  <si>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</si>
  <si>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</si>
  <si>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</si>
  <si>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</si>
  <si>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</si>
  <si>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</si>
  <si>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</si>
  <si>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</si>
  <si>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</si>
  <si>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</si>
  <si>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</si>
  <si>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</si>
  <si>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</si>
  <si>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</si>
  <si>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</si>
  <si>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</si>
  <si>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</si>
  <si>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</si>
  <si>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</si>
  <si>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</si>
  <si>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</si>
  <si>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</si>
  <si>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</si>
  <si>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</si>
  <si>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</si>
  <si>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</si>
  <si>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</si>
  <si>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</si>
  <si>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</si>
  <si>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</si>
  <si>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</si>
  <si>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</si>
  <si>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</si>
  <si>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</si>
  <si>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</si>
  <si>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</si>
  <si>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</si>
  <si>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</si>
  <si>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</si>
  <si>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</si>
  <si>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</si>
  <si>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</si>
  <si>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</si>
  <si>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</si>
  <si>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</si>
  <si>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</si>
  <si>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</si>
  <si>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</si>
  <si>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</si>
  <si>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</si>
  <si>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</si>
  <si>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</si>
  <si>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</si>
  <si>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</si>
  <si>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</si>
  <si>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</si>
  <si>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</si>
  <si>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</si>
  <si>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</si>
  <si>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</si>
  <si>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</si>
  <si>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</si>
  <si>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</si>
  <si>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</si>
  <si>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</si>
  <si>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</si>
  <si>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</si>
  <si>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</si>
  <si>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</si>
  <si>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</si>
  <si>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</si>
  <si>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</si>
  <si>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</si>
  <si>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</si>
  <si>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</si>
  <si>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</si>
  <si>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</si>
  <si>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</si>
  <si>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</si>
  <si>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</si>
  <si>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</si>
  <si>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</si>
  <si>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</si>
  <si>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</si>
  <si>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</si>
  <si>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</si>
  <si>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</si>
  <si>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</si>
  <si>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</si>
  <si>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</si>
  <si>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</si>
  <si>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</si>
  <si>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</si>
  <si>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</si>
  <si>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</si>
  <si>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</si>
  <si>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</si>
  <si>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</si>
  <si>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</si>
  <si>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</si>
  <si>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</si>
  <si>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</si>
  <si>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</si>
  <si>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</si>
  <si>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</si>
  <si>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</si>
  <si>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</si>
  <si>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</si>
  <si>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</si>
  <si>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</si>
  <si>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</si>
  <si>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</si>
  <si>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</si>
  <si>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</si>
  <si>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</si>
  <si>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</si>
  <si>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</si>
  <si>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</si>
  <si>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</si>
  <si>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</si>
  <si>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</si>
  <si>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</si>
  <si>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</si>
  <si>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</si>
  <si>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</si>
  <si>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</si>
  <si>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</si>
  <si>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</si>
  <si>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</si>
  <si>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</si>
  <si>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</si>
  <si>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</si>
  <si>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</si>
  <si>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</si>
  <si>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</si>
  <si>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</si>
  <si>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</si>
  <si>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</si>
  <si>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</si>
  <si>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</si>
  <si>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</si>
  <si>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</si>
  <si>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</si>
  <si>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</si>
  <si>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</si>
  <si>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</si>
  <si>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</si>
  <si>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</si>
  <si>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</si>
  <si>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</si>
  <si>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</si>
  <si>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</si>
  <si>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</si>
  <si>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</si>
  <si>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</si>
  <si>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</si>
  <si>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</si>
  <si>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</si>
  <si>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</si>
  <si>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</si>
  <si>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</si>
  <si>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</si>
  <si>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</si>
  <si>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</si>
  <si>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</si>
  <si>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</si>
  <si>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</si>
  <si>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</si>
  <si>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</si>
  <si>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</si>
  <si>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</si>
  <si>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</si>
  <si>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</si>
  <si>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</si>
  <si>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</si>
  <si>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</si>
  <si>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</si>
  <si>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</si>
  <si>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</si>
  <si>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</si>
  <si>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</si>
  <si>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</si>
  <si>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</si>
  <si>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</si>
  <si>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</si>
  <si>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</si>
  <si>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</si>
  <si>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</si>
  <si>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</si>
  <si>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</si>
  <si>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</si>
  <si>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</si>
  <si>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</si>
  <si>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</si>
  <si>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</si>
  <si>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</si>
  <si>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</si>
  <si>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</si>
  <si>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</si>
  <si>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</si>
  <si>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</si>
  <si>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</si>
  <si>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</si>
  <si>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</si>
  <si>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</si>
  <si>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</si>
  <si>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</si>
  <si>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</si>
  <si>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</si>
  <si>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</si>
  <si>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</si>
  <si>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</si>
  <si>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</si>
  <si>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</si>
  <si>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</si>
  <si>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</si>
  <si>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</si>
  <si>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</si>
  <si>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</si>
  <si>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</si>
  <si>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</si>
  <si>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</si>
  <si>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</si>
  <si>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</si>
  <si>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</si>
  <si>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</si>
  <si>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</si>
  <si>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</si>
  <si>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</si>
  <si>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</si>
  <si>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</si>
  <si>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</si>
  <si>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</si>
  <si>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</si>
  <si>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</si>
  <si>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</si>
  <si>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</si>
  <si>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</si>
  <si>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</si>
  <si>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</si>
  <si>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</si>
  <si>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</si>
  <si>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</si>
  <si>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</si>
  <si>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</si>
  <si>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</si>
  <si>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</si>
  <si>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</si>
  <si>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</si>
  <si>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</si>
  <si>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</si>
  <si>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</si>
  <si>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</si>
  <si>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</si>
  <si>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</si>
  <si>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</si>
  <si>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</si>
  <si>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</si>
  <si>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</si>
  <si>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</si>
  <si>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</si>
  <si>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</si>
  <si>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</si>
  <si>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</si>
  <si>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</si>
  <si>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</si>
  <si>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</si>
  <si>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</si>
  <si>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</si>
  <si>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</si>
  <si>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</si>
  <si>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</si>
  <si>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</si>
  <si>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</si>
  <si>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</si>
  <si>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</si>
  <si>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</si>
  <si>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</si>
  <si>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</si>
  <si>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</si>
  <si>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</si>
  <si>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</si>
  <si>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</si>
  <si>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</si>
  <si>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</si>
  <si>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</si>
  <si>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</si>
  <si>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</si>
  <si>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</si>
  <si>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</si>
  <si>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</si>
  <si>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</si>
  <si>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</si>
  <si>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</si>
  <si>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</si>
  <si>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</si>
  <si>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</si>
  <si>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</si>
  <si>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</si>
  <si>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</si>
  <si>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</si>
  <si>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</si>
  <si>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</si>
  <si>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</si>
  <si>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</si>
  <si>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</si>
  <si>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</si>
  <si>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</si>
  <si>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</si>
  <si>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</si>
  <si>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</si>
  <si>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</si>
  <si>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</si>
  <si>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</si>
  <si>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</si>
  <si>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</si>
  <si>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</si>
  <si>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</si>
  <si>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</si>
  <si>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</si>
  <si>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</si>
  <si>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</si>
  <si>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</si>
  <si>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</si>
  <si>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</si>
  <si>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</si>
  <si>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</si>
  <si>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</si>
  <si>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</si>
  <si>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</si>
  <si>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</si>
  <si>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</si>
  <si>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</si>
  <si>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</si>
  <si>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</si>
  <si>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</si>
  <si>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</si>
  <si>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</si>
  <si>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</si>
  <si>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</si>
  <si>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</si>
  <si>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</si>
  <si>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</si>
  <si>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</si>
  <si>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</si>
  <si>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</si>
  <si>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</si>
  <si>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</si>
  <si>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</si>
  <si>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</si>
  <si>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</si>
  <si>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</si>
  <si>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</si>
  <si>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</si>
  <si>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</si>
  <si>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</si>
  <si>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</si>
  <si>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</si>
  <si>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</si>
  <si>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</si>
  <si>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</si>
  <si>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</si>
  <si>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</si>
  <si>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</si>
  <si>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</si>
  <si>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</si>
  <si>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</si>
  <si>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</si>
  <si>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</si>
  <si>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</si>
  <si>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</si>
  <si>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</si>
  <si>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</si>
  <si>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</si>
  <si>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</si>
  <si>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</si>
  <si>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</si>
  <si>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</si>
  <si>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</si>
  <si>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</si>
  <si>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</si>
  <si>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</si>
  <si>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</si>
  <si>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</si>
  <si>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</si>
  <si>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</si>
  <si>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</si>
  <si>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</si>
  <si>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</si>
  <si>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</si>
  <si>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</si>
  <si>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</si>
  <si>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</si>
  <si>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</si>
  <si>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</si>
  <si>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</si>
  <si>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</si>
  <si>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</si>
  <si>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</si>
  <si>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</si>
  <si>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</si>
  <si>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</si>
  <si>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</si>
  <si>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</si>
  <si>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</si>
  <si>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</si>
  <si>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</si>
  <si>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</si>
  <si>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</si>
  <si>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</si>
  <si>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</si>
  <si>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</si>
  <si>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</si>
  <si>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</si>
  <si>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</si>
  <si>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</si>
  <si>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</si>
  <si>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</si>
  <si>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</si>
  <si>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</si>
  <si>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</si>
  <si>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</si>
  <si>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</si>
  <si>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</si>
  <si>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</si>
  <si>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</si>
  <si>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</si>
  <si>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</si>
  <si>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</si>
  <si>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</si>
  <si>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</si>
  <si>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</si>
  <si>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</si>
  <si>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</si>
  <si>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</si>
  <si>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</si>
  <si>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</si>
  <si>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</si>
  <si>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</si>
  <si>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</si>
  <si>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</si>
  <si>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</si>
  <si>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</si>
  <si>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</si>
  <si>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</si>
  <si>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</si>
  <si>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</si>
  <si>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</si>
  <si>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</si>
  <si>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</si>
  <si>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</si>
  <si>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</si>
  <si>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</si>
  <si>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</si>
  <si>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</si>
  <si>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</si>
  <si>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</si>
  <si>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</si>
  <si>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</si>
  <si>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</si>
  <si>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</si>
  <si>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</si>
  <si>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</si>
  <si>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</si>
  <si>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</si>
  <si>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</si>
  <si>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</si>
  <si>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</si>
  <si>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</si>
  <si>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</si>
  <si>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</si>
  <si>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</si>
  <si>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</si>
  <si>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</si>
  <si>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</si>
  <si>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</si>
  <si>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</si>
  <si>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</si>
  <si>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</si>
  <si>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</si>
  <si>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</si>
  <si>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</si>
  <si>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</si>
  <si>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</si>
  <si>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</si>
  <si>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</si>
  <si>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</si>
  <si>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</si>
  <si>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</si>
  <si>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</si>
  <si>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</si>
  <si>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</si>
  <si>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</si>
  <si>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</si>
  <si>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</si>
  <si>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</si>
  <si>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</si>
  <si>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</si>
  <si>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</si>
  <si>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</si>
  <si>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</si>
  <si>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</si>
  <si>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</si>
  <si>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</si>
  <si>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</si>
  <si>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</si>
  <si>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</si>
  <si>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</si>
  <si>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</si>
  <si>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</si>
  <si>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</si>
  <si>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</si>
  <si>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</si>
  <si>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</si>
  <si>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</si>
  <si>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</si>
  <si>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</si>
  <si>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</si>
  <si>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</si>
  <si>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</si>
  <si>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</si>
  <si>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</si>
  <si>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</si>
  <si>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</si>
  <si>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</si>
  <si>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</si>
  <si>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</si>
  <si>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</si>
  <si>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</si>
  <si>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</si>
  <si>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</si>
  <si>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</si>
  <si>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</si>
  <si>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</si>
  <si>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</si>
  <si>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</si>
  <si>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</si>
  <si>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</si>
  <si>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</si>
  <si>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</si>
  <si>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</si>
  <si>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</si>
  <si>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</si>
  <si>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</si>
  <si>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</si>
  <si>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</si>
  <si>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</si>
  <si>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</si>
  <si>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</si>
  <si>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</si>
  <si>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</si>
  <si>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</si>
  <si>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</si>
  <si>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</si>
  <si>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</si>
  <si>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</si>
  <si>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</si>
  <si>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</si>
  <si>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</si>
  <si>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</si>
  <si>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</si>
  <si>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</si>
  <si>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</si>
  <si>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</si>
  <si>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</si>
  <si>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</si>
  <si>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</si>
  <si>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</si>
  <si>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</si>
  <si>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</si>
  <si>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</si>
  <si>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</si>
  <si>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</si>
  <si>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</si>
  <si>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</si>
  <si>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</si>
  <si>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</si>
  <si>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</si>
  <si>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</si>
  <si>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</si>
  <si>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</si>
  <si>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</si>
  <si>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</si>
  <si>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</si>
  <si>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</si>
  <si>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</si>
  <si>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</si>
  <si>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</si>
  <si>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</si>
  <si>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</si>
  <si>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</si>
  <si>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</si>
  <si>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</si>
  <si>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</si>
  <si>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</si>
  <si>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</si>
  <si>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</si>
  <si>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</si>
  <si>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</si>
  <si>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</si>
  <si>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</si>
  <si>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</si>
  <si>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</si>
  <si>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</si>
  <si>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</si>
  <si>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</si>
  <si>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</si>
  <si>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</si>
  <si>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</si>
  <si>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</si>
  <si>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</si>
  <si>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</si>
  <si>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</si>
  <si>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</si>
  <si>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</si>
  <si>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</si>
  <si>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</si>
  <si>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</si>
  <si>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</si>
  <si>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</si>
  <si>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</si>
  <si>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</si>
  <si>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</si>
  <si>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</si>
  <si>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</si>
  <si>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</si>
  <si>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</si>
  <si>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</si>
  <si>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</si>
  <si>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</si>
  <si>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</si>
  <si>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</si>
  <si>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</si>
  <si>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</si>
  <si>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</si>
  <si>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</si>
  <si>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</si>
  <si>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</si>
  <si>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</si>
  <si>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</si>
  <si>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</si>
  <si>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</si>
  <si>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</si>
  <si>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</si>
  <si>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</si>
  <si>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</si>
  <si>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</si>
  <si>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</si>
  <si>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</si>
  <si>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</si>
  <si>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</si>
  <si>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</si>
  <si>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</si>
  <si>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</si>
  <si>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</si>
  <si>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</si>
  <si>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</si>
  <si>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</si>
  <si>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</si>
  <si>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</si>
  <si>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</si>
  <si>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</si>
  <si>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</si>
  <si>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</si>
  <si>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</si>
  <si>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</si>
  <si>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</si>
  <si>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</si>
  <si>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</si>
  <si>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</si>
  <si>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</si>
  <si>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</si>
  <si>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</si>
  <si>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</si>
  <si>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</si>
  <si>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</si>
  <si>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</si>
  <si>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</si>
  <si>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</si>
  <si>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</si>
  <si>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</si>
  <si>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</si>
  <si>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</si>
  <si>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</si>
  <si>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</si>
  <si>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</si>
  <si>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</si>
  <si>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</si>
  <si>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</si>
  <si>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</si>
  <si>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</si>
  <si>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</si>
  <si>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</si>
  <si>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</si>
  <si>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</si>
  <si>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</si>
  <si>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</si>
  <si>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</si>
  <si>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</si>
  <si>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</si>
  <si>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</si>
  <si>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</si>
  <si>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</si>
  <si>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</si>
  <si>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</si>
  <si>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</si>
  <si>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</si>
  <si>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</si>
  <si>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</si>
  <si>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</si>
  <si>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</si>
  <si>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</si>
  <si>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</si>
  <si>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</si>
  <si>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</si>
  <si>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</si>
  <si>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</si>
  <si>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</si>
  <si>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</si>
  <si>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</si>
  <si>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</si>
  <si>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</si>
  <si>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</si>
  <si>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</si>
  <si>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</si>
  <si>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</si>
  <si>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</si>
  <si>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</si>
  <si>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</si>
  <si>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</si>
  <si>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</si>
  <si>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</si>
  <si>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</si>
  <si>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</si>
  <si>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</si>
  <si>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</si>
  <si>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</si>
  <si>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</si>
  <si>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</si>
  <si>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</si>
  <si>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</si>
  <si>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</si>
  <si>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</si>
  <si>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</si>
  <si>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</si>
  <si>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</si>
  <si>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</si>
  <si>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</si>
  <si>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</si>
  <si>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</si>
  <si>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</si>
  <si>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</si>
  <si>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</si>
  <si>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</si>
  <si>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</si>
  <si>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</si>
  <si>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</si>
  <si>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</si>
  <si>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</si>
  <si>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</si>
  <si>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</si>
  <si>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</si>
  <si>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</si>
  <si>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</si>
  <si>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</si>
  <si>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</si>
  <si>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</si>
  <si>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</si>
  <si>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</si>
  <si>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</si>
  <si>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</si>
  <si>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</si>
  <si>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</si>
  <si>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</si>
  <si>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</si>
  <si>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</si>
  <si>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</si>
  <si>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</si>
  <si>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</si>
  <si>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</si>
  <si>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</si>
  <si>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</si>
  <si>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</si>
  <si>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</si>
  <si>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</si>
  <si>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</si>
  <si>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</si>
  <si>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</si>
  <si>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</si>
  <si>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</si>
  <si>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</si>
  <si>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</si>
  <si>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</si>
  <si>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</si>
  <si>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</si>
  <si>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</si>
  <si>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</si>
  <si>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</si>
  <si>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</si>
  <si>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</si>
  <si>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</si>
  <si>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</si>
  <si>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</si>
  <si>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</si>
  <si>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</si>
  <si>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</si>
  <si>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</si>
  <si>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</si>
  <si>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</si>
  <si>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</si>
  <si>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</si>
  <si>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</si>
  <si>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</si>
  <si>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</si>
  <si>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</si>
  <si>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</si>
  <si>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</si>
  <si>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</si>
  <si>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</si>
  <si>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</si>
  <si>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</si>
  <si>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</si>
  <si>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</si>
  <si>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</si>
  <si>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</si>
  <si>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</si>
  <si>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</si>
  <si>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</si>
  <si>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</si>
  <si>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</si>
  <si>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</si>
  <si>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</si>
  <si>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</si>
  <si>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</si>
  <si>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</si>
  <si>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</si>
  <si>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</si>
  <si>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</si>
  <si>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</si>
  <si>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</si>
  <si>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</si>
  <si>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</si>
  <si>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</si>
  <si>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</si>
  <si>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</si>
  <si>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</si>
  <si>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</si>
  <si>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</si>
  <si>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</si>
  <si>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</si>
  <si>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</si>
  <si>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</si>
  <si>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</si>
  <si>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</si>
  <si>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</si>
  <si>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</si>
  <si>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</si>
  <si>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</si>
  <si>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</si>
  <si>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</si>
  <si>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</si>
  <si>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</si>
  <si>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</si>
  <si>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</si>
  <si>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</si>
  <si>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</si>
  <si>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</si>
  <si>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</si>
  <si>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</si>
  <si>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</si>
  <si>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</si>
  <si>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</si>
  <si>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</si>
  <si>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</si>
  <si>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</si>
  <si>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</si>
  <si>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</si>
  <si>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</si>
  <si>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</si>
  <si>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</si>
  <si>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</si>
  <si>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</si>
  <si>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</si>
  <si>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</si>
  <si>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</si>
  <si>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</si>
  <si>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</si>
  <si>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</si>
  <si>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</si>
  <si>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</si>
  <si>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</si>
  <si>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</si>
  <si>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</si>
  <si>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</si>
  <si>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</si>
  <si>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</si>
  <si>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</si>
  <si>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</si>
  <si>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</si>
  <si>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</si>
  <si>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</si>
  <si>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</si>
  <si>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</si>
  <si>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</si>
  <si>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</si>
  <si>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</si>
  <si>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</si>
  <si>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</si>
  <si>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</si>
  <si>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</si>
  <si>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</si>
  <si>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</si>
  <si>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</si>
  <si>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</si>
  <si>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</si>
  <si>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</si>
  <si>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</si>
  <si>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</si>
  <si>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</si>
  <si>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</si>
  <si>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</si>
  <si>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</si>
  <si>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</si>
  <si>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</si>
  <si>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</si>
  <si>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</si>
  <si>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</si>
  <si>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</si>
  <si>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</si>
  <si>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</si>
  <si>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</si>
  <si>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</si>
  <si>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</si>
  <si>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</si>
  <si>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</si>
  <si>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</si>
  <si>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</si>
  <si>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</si>
  <si>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</si>
  <si>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</si>
  <si>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</si>
  <si>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</si>
  <si>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</si>
  <si>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</si>
  <si>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</si>
  <si>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</si>
  <si>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</si>
  <si>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</si>
  <si>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</si>
  <si>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</si>
  <si>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</si>
  <si>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</si>
  <si>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</si>
  <si>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</si>
  <si>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</si>
  <si>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</si>
  <si>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</si>
  <si>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</si>
  <si>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</si>
  <si>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</si>
  <si>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</si>
  <si>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</si>
  <si>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</si>
  <si>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</si>
  <si>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</si>
  <si>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</si>
  <si>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</si>
  <si>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</si>
  <si>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</si>
  <si>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</si>
  <si>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</si>
  <si>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</si>
  <si>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</si>
  <si>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</si>
  <si>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</si>
  <si>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</si>
  <si>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</si>
  <si>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</si>
  <si>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</si>
  <si>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</si>
  <si>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</si>
  <si>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</si>
  <si>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</si>
  <si>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</si>
  <si>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</si>
  <si>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</si>
  <si>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</si>
  <si>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</si>
  <si>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</si>
  <si>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</si>
  <si>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</si>
  <si>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</si>
  <si>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</si>
  <si>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</si>
  <si>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</si>
  <si>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</si>
  <si>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</si>
  <si>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</si>
  <si>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</si>
  <si>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</si>
  <si>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</si>
  <si>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</si>
  <si>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</si>
  <si>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</si>
  <si>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</si>
  <si>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</si>
  <si>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</si>
  <si>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</si>
  <si>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</si>
  <si>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</si>
  <si>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</si>
  <si>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</si>
  <si>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</si>
  <si>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</si>
  <si>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</si>
  <si>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</si>
  <si>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</si>
  <si>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</si>
  <si>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</si>
  <si>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</si>
  <si>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</si>
  <si>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</si>
  <si>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</si>
  <si>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</si>
  <si>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</si>
  <si>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</si>
  <si>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</si>
  <si>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</si>
  <si>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</si>
  <si>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</si>
  <si>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</si>
  <si>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</si>
  <si>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</si>
  <si>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</si>
  <si>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</si>
  <si>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</si>
  <si>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</si>
  <si>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</si>
  <si>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</si>
  <si>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</si>
  <si>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</si>
  <si>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</si>
  <si>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</si>
  <si>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</si>
  <si>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</si>
  <si>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</si>
  <si>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</si>
  <si>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</si>
  <si>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</si>
  <si>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</si>
  <si>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</si>
  <si>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</si>
  <si>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</si>
  <si>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</si>
  <si>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</si>
  <si>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</si>
  <si>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</si>
  <si>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</si>
  <si>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</si>
  <si>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</si>
  <si>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</si>
  <si>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</si>
  <si>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</si>
  <si>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</si>
  <si>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</si>
  <si>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</si>
  <si>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</si>
  <si>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</si>
  <si>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</si>
  <si>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</si>
  <si>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</si>
  <si>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</si>
  <si>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</si>
  <si>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</si>
  <si>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</si>
  <si>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</si>
  <si>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</si>
  <si>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</si>
  <si>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</si>
  <si>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</si>
  <si>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</si>
  <si>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</si>
  <si>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</si>
  <si>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</si>
  <si>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</si>
  <si>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</si>
  <si>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</si>
  <si>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</si>
  <si>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</si>
  <si>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</si>
  <si>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</si>
  <si>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</si>
  <si>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</si>
  <si>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</si>
  <si>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</si>
  <si>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</si>
  <si>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</si>
  <si>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</si>
  <si>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</si>
  <si>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</si>
  <si>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</si>
  <si>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</si>
  <si>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</si>
  <si>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</si>
  <si>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</si>
  <si>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</si>
  <si>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</si>
  <si>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</si>
  <si>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</si>
  <si>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</si>
  <si>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</si>
  <si>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</si>
  <si>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</si>
  <si>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</si>
  <si>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</si>
  <si>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</si>
  <si>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</si>
  <si>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</si>
  <si>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</si>
  <si>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</si>
  <si>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</si>
  <si>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</si>
  <si>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</si>
  <si>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</si>
  <si>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</si>
  <si>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</si>
  <si>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</si>
  <si>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</si>
  <si>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</si>
  <si>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</si>
  <si>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</si>
  <si>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</si>
  <si>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</si>
  <si>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</si>
  <si>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</si>
  <si>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</si>
  <si>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</si>
  <si>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</si>
  <si>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</si>
  <si>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</si>
  <si>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</si>
  <si>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</si>
  <si>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</si>
  <si>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</si>
  <si>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</si>
  <si>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</si>
  <si>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</si>
  <si>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</si>
  <si>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</si>
  <si>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</si>
  <si>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</si>
  <si>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</si>
  <si>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</si>
  <si>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</si>
  <si>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</si>
  <si>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</si>
  <si>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</si>
  <si>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</si>
  <si>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</si>
  <si>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</si>
  <si>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</si>
  <si>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</si>
  <si>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</si>
  <si>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</si>
  <si>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</si>
  <si>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</si>
  <si>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</si>
  <si>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</si>
  <si>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</si>
  <si>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</si>
  <si>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</si>
  <si>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</si>
  <si>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</si>
  <si>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</si>
  <si>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</si>
  <si>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</si>
  <si>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</si>
  <si>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</si>
  <si>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</si>
  <si>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</si>
  <si>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</si>
  <si>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</si>
  <si>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</si>
  <si>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</si>
  <si>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</si>
  <si>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</si>
  <si>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</si>
  <si>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</si>
  <si>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</si>
  <si>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</si>
  <si>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</si>
  <si>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</si>
  <si>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</si>
  <si>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</si>
  <si>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</si>
  <si>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</si>
  <si>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</si>
  <si>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</si>
  <si>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</si>
  <si>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</si>
  <si>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</si>
  <si>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</si>
  <si>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</si>
  <si>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</si>
  <si>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</si>
  <si>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</si>
  <si>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</si>
  <si>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</si>
  <si>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</si>
  <si>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</si>
  <si>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</si>
  <si>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</si>
  <si>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</si>
  <si>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</si>
  <si>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</si>
  <si>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</si>
  <si>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</si>
  <si>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</si>
  <si>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</si>
  <si>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</si>
  <si>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</si>
  <si>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</si>
  <si>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</si>
  <si>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</si>
  <si>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</si>
  <si>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</si>
  <si>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</si>
  <si>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</si>
  <si>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</si>
  <si>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</si>
  <si>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</si>
  <si>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</si>
  <si>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</si>
  <si>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</si>
  <si>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</si>
  <si>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</si>
  <si>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</si>
  <si>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</si>
  <si>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</si>
  <si>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</si>
  <si>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</si>
  <si>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</si>
  <si>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</si>
  <si>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</si>
  <si>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</si>
  <si>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</si>
  <si>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</si>
  <si>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</si>
  <si>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</si>
  <si>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</si>
  <si>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</si>
  <si>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</si>
  <si>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</si>
  <si>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</si>
  <si>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</si>
  <si>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</si>
  <si>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</si>
  <si>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</si>
  <si>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</si>
  <si>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</si>
  <si>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</si>
  <si>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</si>
  <si>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</si>
  <si>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</si>
  <si>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</si>
  <si>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</si>
  <si>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</si>
  <si>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</si>
  <si>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</si>
  <si>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</si>
  <si>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</si>
  <si>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</si>
  <si>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</si>
  <si>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</si>
  <si>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</si>
  <si>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</si>
  <si>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</si>
  <si>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</si>
  <si>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</si>
  <si>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</si>
  <si>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</si>
  <si>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</si>
  <si>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</si>
  <si>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</si>
  <si>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</si>
  <si>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</si>
  <si>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</si>
  <si>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</si>
  <si>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</si>
  <si>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</si>
  <si>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</si>
  <si>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</si>
  <si>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</si>
  <si>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</si>
  <si>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</si>
  <si>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</si>
  <si>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</si>
  <si>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</si>
  <si>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</si>
  <si>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</si>
  <si>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</si>
  <si>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</si>
  <si>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</si>
  <si>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</si>
  <si>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</si>
  <si>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</si>
  <si>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</si>
  <si>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</si>
  <si>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</si>
  <si>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</si>
  <si>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</si>
  <si>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</si>
  <si>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</si>
  <si>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</si>
  <si>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</si>
  <si>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</si>
  <si>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</si>
  <si>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</si>
  <si>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</si>
  <si>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</si>
  <si>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</si>
  <si>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</si>
  <si>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</si>
  <si>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</si>
  <si>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</si>
  <si>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</si>
  <si>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</si>
  <si>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</si>
  <si>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</si>
  <si>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</si>
  <si>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</si>
  <si>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</si>
  <si>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</si>
  <si>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</si>
  <si>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</si>
  <si>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</si>
  <si>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</si>
  <si>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</si>
  <si>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</si>
  <si>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</si>
  <si>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</si>
  <si>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</si>
  <si>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</si>
  <si>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</si>
  <si>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</si>
  <si>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</si>
  <si>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</si>
  <si>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</si>
  <si>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</si>
  <si>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</si>
  <si>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</si>
  <si>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</si>
  <si>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</si>
  <si>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</si>
  <si>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</si>
  <si>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</si>
  <si>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</si>
  <si>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</si>
  <si>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</si>
  <si>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</si>
  <si>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</si>
  <si>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</si>
  <si>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</si>
  <si>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</si>
  <si>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</si>
  <si>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</si>
  <si>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</si>
  <si>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</si>
  <si>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</si>
  <si>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</si>
  <si>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</si>
  <si>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</si>
  <si>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</si>
  <si>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</si>
  <si>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</si>
  <si>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</si>
  <si>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</si>
  <si>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</si>
  <si>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</si>
  <si>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</si>
  <si>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</si>
  <si>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</si>
  <si>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</si>
  <si>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</si>
  <si>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</si>
  <si>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</si>
  <si>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</si>
  <si>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</si>
  <si>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</si>
  <si>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</si>
  <si>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</si>
  <si>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</si>
  <si>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</si>
  <si>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</si>
  <si>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</si>
  <si>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</si>
  <si>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</si>
  <si>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</si>
  <si>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</si>
  <si>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</si>
  <si>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</si>
  <si>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</si>
  <si>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</si>
  <si>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</si>
  <si>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</si>
  <si>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</si>
  <si>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</si>
  <si>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</si>
  <si>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</si>
  <si>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</si>
  <si>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</si>
  <si>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</si>
  <si>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</si>
  <si>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</si>
  <si>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</si>
  <si>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</si>
  <si>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</si>
  <si>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</si>
  <si>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</si>
  <si>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</si>
  <si>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</si>
  <si>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</si>
  <si>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</si>
  <si>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</si>
  <si>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</si>
  <si>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</si>
  <si>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</si>
  <si>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</si>
  <si>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</si>
  <si>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</si>
  <si>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</si>
  <si>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</si>
  <si>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</si>
  <si>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</si>
  <si>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</si>
  <si>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</si>
  <si>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</si>
  <si>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</si>
  <si>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</si>
  <si>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</si>
  <si>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</si>
  <si>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</si>
  <si>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</si>
  <si>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</si>
  <si>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</si>
  <si>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</si>
  <si>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</si>
  <si>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</si>
  <si>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</si>
  <si>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</si>
  <si>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</si>
  <si>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</si>
  <si>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</si>
  <si>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</si>
  <si>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</si>
  <si>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</si>
  <si>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</si>
  <si>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</si>
  <si>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</si>
  <si>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</si>
  <si>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</si>
  <si>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</si>
  <si>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</si>
  <si>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</si>
  <si>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</si>
  <si>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</si>
  <si>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</si>
  <si>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</si>
  <si>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</si>
  <si>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</si>
  <si>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</si>
  <si>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</si>
  <si>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</si>
  <si>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</si>
  <si>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</si>
  <si>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</si>
  <si>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</si>
  <si>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</si>
  <si>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</si>
  <si>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</si>
  <si>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</si>
  <si>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</si>
  <si>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</si>
  <si>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</si>
  <si>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</si>
  <si>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</si>
  <si>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</si>
  <si>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</si>
  <si>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</si>
  <si>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</si>
  <si>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</si>
  <si>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</si>
  <si>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</si>
  <si>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</si>
  <si>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</si>
  <si>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</si>
  <si>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</si>
  <si>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</si>
  <si>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</si>
  <si>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</si>
  <si>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</si>
  <si>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</si>
  <si>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</si>
  <si>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</si>
  <si>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</si>
  <si>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</si>
  <si>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</si>
  <si>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</si>
  <si>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</si>
  <si>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</si>
  <si>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</si>
  <si>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</si>
  <si>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</si>
  <si>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</si>
  <si>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</si>
  <si>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</si>
  <si>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</si>
  <si>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</si>
  <si>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</si>
  <si>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</si>
  <si>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</si>
  <si>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</si>
  <si>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</si>
  <si>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</si>
  <si>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</si>
  <si>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</si>
  <si>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</si>
  <si>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</si>
  <si>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</si>
  <si>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</si>
  <si>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</si>
  <si>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</si>
  <si>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</si>
  <si>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</si>
  <si>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</si>
  <si>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</si>
  <si>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</si>
  <si>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</si>
  <si>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</si>
  <si>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</si>
  <si>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</si>
  <si>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</si>
  <si>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</si>
  <si>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</si>
  <si>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</si>
  <si>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</si>
  <si>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</si>
  <si>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</si>
  <si>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</si>
  <si>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</si>
  <si>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</si>
  <si>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</si>
  <si>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</si>
  <si>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</si>
  <si>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</si>
  <si>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</si>
  <si>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</si>
  <si>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</si>
  <si>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</si>
  <si>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</si>
  <si>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</si>
  <si>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</si>
  <si>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</si>
  <si>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</si>
  <si>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</si>
  <si>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</si>
  <si>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</si>
  <si>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</si>
  <si>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</si>
  <si>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</si>
  <si>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</si>
  <si>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</si>
  <si>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</si>
  <si>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</si>
  <si>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</si>
  <si>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</si>
  <si>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</si>
  <si>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</si>
  <si>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</si>
  <si>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</si>
  <si>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</si>
  <si>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</si>
  <si>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</si>
  <si>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</si>
  <si>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</si>
  <si>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</si>
  <si>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</si>
  <si>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</si>
  <si>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</si>
  <si>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</si>
  <si>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</si>
  <si>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</si>
  <si>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</si>
  <si>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</si>
  <si>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</si>
  <si>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</si>
  <si>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</si>
  <si>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</si>
  <si>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</si>
  <si>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</si>
  <si>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</si>
  <si>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</si>
  <si>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</si>
  <si>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</si>
  <si>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</si>
  <si>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</si>
  <si>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</si>
  <si>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</si>
  <si>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</si>
  <si>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</si>
  <si>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</si>
  <si>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</si>
  <si>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</si>
  <si>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</si>
  <si>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</si>
  <si>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</si>
  <si>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</si>
  <si>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</si>
  <si>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</si>
  <si>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</si>
  <si>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</si>
  <si>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</si>
  <si>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</si>
  <si>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</si>
  <si>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</si>
  <si>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</si>
  <si>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</si>
  <si>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</si>
  <si>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</si>
  <si>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</si>
  <si>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</si>
  <si>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</si>
  <si>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</si>
  <si>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</si>
  <si>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</si>
  <si>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</si>
  <si>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</si>
  <si>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</si>
  <si>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</si>
  <si>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</si>
  <si>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</si>
  <si>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</si>
  <si>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</si>
  <si>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</si>
  <si>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</si>
  <si>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</si>
  <si>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</si>
  <si>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</si>
  <si>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</si>
  <si>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</si>
  <si>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</si>
  <si>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</si>
  <si>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</si>
  <si>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</si>
  <si>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</si>
  <si>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</si>
  <si>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</si>
  <si>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</si>
  <si>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</si>
  <si>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</si>
  <si>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</si>
  <si>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</si>
  <si>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</si>
  <si>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</si>
  <si>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</si>
  <si>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</si>
  <si>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</si>
  <si>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</si>
  <si>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</si>
  <si>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</si>
  <si>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</si>
  <si>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</si>
  <si>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</si>
  <si>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</si>
  <si>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</si>
  <si>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</si>
  <si>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</si>
  <si>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</si>
  <si>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</si>
  <si>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</si>
  <si>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</si>
  <si>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</si>
  <si>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</si>
  <si>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</si>
  <si>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</si>
  <si>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</si>
  <si>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</si>
  <si>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</si>
  <si>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</si>
  <si>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</si>
  <si>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</si>
  <si>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</si>
  <si>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</si>
  <si>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</si>
  <si>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</si>
  <si>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</si>
  <si>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</si>
  <si>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</si>
  <si>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</si>
  <si>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</si>
  <si>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</si>
  <si>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</si>
  <si>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</si>
  <si>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</si>
  <si>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</si>
  <si>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</si>
  <si>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</si>
  <si>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</si>
  <si>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</si>
  <si>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</si>
  <si>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</si>
  <si>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</si>
  <si>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</si>
  <si>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</si>
  <si>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</si>
  <si>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</si>
  <si>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</si>
  <si>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</si>
  <si>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</si>
  <si>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</si>
  <si>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</si>
  <si>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</si>
  <si>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</si>
  <si>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</si>
  <si>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</si>
  <si>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</si>
  <si>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</si>
  <si>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</si>
  <si>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</si>
  <si>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</si>
  <si>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</si>
  <si>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</si>
  <si>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</si>
  <si>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</si>
  <si>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</si>
  <si>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</si>
  <si>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</si>
  <si>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</si>
  <si>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</si>
  <si>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</si>
  <si>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</si>
  <si>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</si>
  <si>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</si>
  <si>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</si>
  <si>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</si>
  <si>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</si>
  <si>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</si>
  <si>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</si>
  <si>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</si>
  <si>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</si>
  <si>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</si>
  <si>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</si>
  <si>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</si>
  <si>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</si>
  <si>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</si>
  <si>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</si>
  <si>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</si>
  <si>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</si>
  <si>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</si>
  <si>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</si>
  <si>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</si>
  <si>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</si>
  <si>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</si>
  <si>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</si>
  <si>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</si>
  <si>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</si>
  <si>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</si>
  <si>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</si>
  <si>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</si>
  <si>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</si>
  <si>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</si>
  <si>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</si>
  <si>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</si>
  <si>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</si>
  <si>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</si>
  <si>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</si>
  <si>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</si>
  <si>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</si>
  <si>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</si>
  <si>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</si>
  <si>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</si>
  <si>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</si>
  <si>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</si>
  <si>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</si>
  <si>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</si>
  <si>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</si>
  <si>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</si>
  <si>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</si>
  <si>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</si>
  <si>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</si>
  <si>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</si>
  <si>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</si>
  <si>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</si>
  <si>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</si>
  <si>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</si>
  <si>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</si>
  <si>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</si>
  <si>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</si>
  <si>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</si>
  <si>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</si>
  <si>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</si>
  <si>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</si>
  <si>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</si>
  <si>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</si>
  <si>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</si>
  <si>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</si>
  <si>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</si>
  <si>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</si>
  <si>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</si>
  <si>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</si>
  <si>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</si>
  <si>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</si>
  <si>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</si>
  <si>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</si>
  <si>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</si>
  <si>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</si>
  <si>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</si>
  <si>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</si>
  <si>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</si>
  <si>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</si>
  <si>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</si>
  <si>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</si>
  <si>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</si>
  <si>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</si>
  <si>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</si>
  <si>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</si>
  <si>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</si>
  <si>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</si>
  <si>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</si>
  <si>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</si>
  <si>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</si>
  <si>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</si>
  <si>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</si>
  <si>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</si>
  <si>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</si>
  <si>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</si>
  <si>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</si>
  <si>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</si>
  <si>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</si>
  <si>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</si>
  <si>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</si>
  <si>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</si>
  <si>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</si>
  <si>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</si>
  <si>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</si>
  <si>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</si>
  <si>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</si>
  <si>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</si>
  <si>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</si>
  <si>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</si>
  <si>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</si>
  <si>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</si>
  <si>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</si>
  <si>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</si>
  <si>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</si>
  <si>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</si>
  <si>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</si>
  <si>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</si>
  <si>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</si>
  <si>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</si>
  <si>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</si>
  <si>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</si>
  <si>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</si>
  <si>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</si>
  <si>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</si>
  <si>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</si>
  <si>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</si>
  <si>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</si>
  <si>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</si>
  <si>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</si>
  <si>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</si>
  <si>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</si>
  <si>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</si>
  <si>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</si>
  <si>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</si>
  <si>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</si>
  <si>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</si>
  <si>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</si>
  <si>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</si>
  <si>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</si>
  <si>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</si>
  <si>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</si>
  <si>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</si>
  <si>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</si>
  <si>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</si>
  <si>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</si>
  <si>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</si>
  <si>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</si>
  <si>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</si>
  <si>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</si>
  <si>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</si>
  <si>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</si>
  <si>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</si>
  <si>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</si>
  <si>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</si>
  <si>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</si>
  <si>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</si>
  <si>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</si>
  <si>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</si>
  <si>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</si>
  <si>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</si>
  <si>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</si>
  <si>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</si>
  <si>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</si>
  <si>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</si>
  <si>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</si>
  <si>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</si>
  <si>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</si>
  <si>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</si>
  <si>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</si>
  <si>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</si>
  <si>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</si>
  <si>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</si>
  <si>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</si>
  <si>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</si>
  <si>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</si>
  <si>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</si>
  <si>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</si>
  <si>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</si>
  <si>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</si>
  <si>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</si>
  <si>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</si>
  <si>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</si>
  <si>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</si>
  <si>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</si>
  <si>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</si>
  <si>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</si>
  <si>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</si>
  <si>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</si>
  <si>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</si>
  <si>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</si>
  <si>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</si>
  <si>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</si>
  <si>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</si>
  <si>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</si>
  <si>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</si>
  <si>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</si>
  <si>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</si>
  <si>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</si>
  <si>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</si>
  <si>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</si>
  <si>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</si>
  <si>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</si>
  <si>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</si>
  <si>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</si>
  <si>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</si>
  <si>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</si>
  <si>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</si>
  <si>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</si>
  <si>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</si>
  <si>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</si>
  <si>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</si>
  <si>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</si>
  <si>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</si>
  <si>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</si>
  <si>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</si>
  <si>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</si>
  <si>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</si>
  <si>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</si>
  <si>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</si>
  <si>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</si>
  <si>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</si>
  <si>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</si>
  <si>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</si>
  <si>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</si>
  <si>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</si>
  <si>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</si>
  <si>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</si>
  <si>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</si>
  <si>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</si>
  <si>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</si>
  <si>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</si>
  <si>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</si>
  <si>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</si>
  <si>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</si>
  <si>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</si>
  <si>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</si>
  <si>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</si>
  <si>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</si>
  <si>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</si>
  <si>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</si>
  <si>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</si>
  <si>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</si>
  <si>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</si>
  <si>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</si>
  <si>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</si>
  <si>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</si>
  <si>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</si>
  <si>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</si>
  <si>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</si>
  <si>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</si>
  <si>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</si>
  <si>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</si>
  <si>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</si>
  <si>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</si>
  <si>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</si>
  <si>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</si>
  <si>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</si>
  <si>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</si>
  <si>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</si>
  <si>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</si>
  <si>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</si>
  <si>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</si>
  <si>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</si>
  <si>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</si>
  <si>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</si>
  <si>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</si>
  <si>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</si>
  <si>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</si>
  <si>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</si>
  <si>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</si>
  <si>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</si>
  <si>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</si>
  <si>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</si>
  <si>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</si>
  <si>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</si>
  <si>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</si>
  <si>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</si>
  <si>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</si>
  <si>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</si>
  <si>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</si>
  <si>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</si>
  <si>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</si>
  <si>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</si>
  <si>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</si>
  <si>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</si>
  <si>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</si>
  <si>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</si>
  <si>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</si>
  <si>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</si>
  <si>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</si>
  <si>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</si>
  <si>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</si>
  <si>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</si>
  <si>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</si>
  <si>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</si>
  <si>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</si>
  <si>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</si>
  <si>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</si>
  <si>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</si>
  <si>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</si>
  <si>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</si>
  <si>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</si>
  <si>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</si>
  <si>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</si>
  <si>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</si>
  <si>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</si>
  <si>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</si>
  <si>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</si>
  <si>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</si>
  <si>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</si>
  <si>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</si>
  <si>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</si>
  <si>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</si>
  <si>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</si>
  <si>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</si>
  <si>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</si>
  <si>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</si>
  <si>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</si>
  <si>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</si>
  <si>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</si>
  <si>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</si>
  <si>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</si>
  <si>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</si>
  <si>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</si>
  <si>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</si>
  <si>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</si>
  <si>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</si>
  <si>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</si>
  <si>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</si>
  <si>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</si>
  <si>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</si>
  <si>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</si>
  <si>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</si>
  <si>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</si>
  <si>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</si>
  <si>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</si>
  <si>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</si>
  <si>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</si>
  <si>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</si>
  <si>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</si>
  <si>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</si>
  <si>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</si>
  <si>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</si>
  <si>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</si>
  <si>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</si>
  <si>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</si>
  <si>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</si>
  <si>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</si>
  <si>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</si>
  <si>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</si>
  <si>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</si>
  <si>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</si>
  <si>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</si>
  <si>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</si>
  <si>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</si>
  <si>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</si>
  <si>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</si>
  <si>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</si>
  <si>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</si>
  <si>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</si>
  <si>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</si>
  <si>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</si>
  <si>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</si>
  <si>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</si>
  <si>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</si>
  <si>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</si>
  <si>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</si>
  <si>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</si>
  <si>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</si>
  <si>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</si>
  <si>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</si>
  <si>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</si>
  <si>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</si>
  <si>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</si>
  <si>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</si>
  <si>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</si>
  <si>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</si>
  <si>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</si>
  <si>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</si>
  <si>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</si>
  <si>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</si>
  <si>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</si>
  <si>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</si>
  <si>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</si>
  <si>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</si>
  <si>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</si>
  <si>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</si>
  <si>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</si>
  <si>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</si>
  <si>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</si>
  <si>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</si>
  <si>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</si>
  <si>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</si>
  <si>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</si>
  <si>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</si>
  <si>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</si>
  <si>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</si>
  <si>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</si>
  <si>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</si>
  <si>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</si>
  <si>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</si>
  <si>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</si>
  <si>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</si>
  <si>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</si>
  <si>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</si>
  <si>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</si>
  <si>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</si>
  <si>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</si>
  <si>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</si>
  <si>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</si>
  <si>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</si>
  <si>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</si>
  <si>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</si>
  <si>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</si>
  <si>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</si>
  <si>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</si>
  <si>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</si>
  <si>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</si>
  <si>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</si>
  <si>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</si>
  <si>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</si>
  <si>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</si>
  <si>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</si>
  <si>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</si>
  <si>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</si>
  <si>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</si>
  <si>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</si>
  <si>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</si>
  <si>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</si>
  <si>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</si>
  <si>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</si>
  <si>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</si>
  <si>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</si>
  <si>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</si>
  <si>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</si>
  <si>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</si>
  <si>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</si>
  <si>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</si>
  <si>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</si>
  <si>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</si>
  <si>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</si>
  <si>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</si>
  <si>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</si>
  <si>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</si>
  <si>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</si>
  <si>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</si>
  <si>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</si>
  <si>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</si>
  <si>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</si>
  <si>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</si>
  <si>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</si>
  <si>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</si>
  <si>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</si>
  <si>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</si>
  <si>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</si>
  <si>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</si>
  <si>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</si>
  <si>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</si>
  <si>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</si>
  <si>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</si>
  <si>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</si>
  <si>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</si>
  <si>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</si>
  <si>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</si>
  <si>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</si>
  <si>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</si>
  <si>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</si>
  <si>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</si>
  <si>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</si>
  <si>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</si>
  <si>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</si>
  <si>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</si>
  <si>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</si>
  <si>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</si>
  <si>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</si>
  <si>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</si>
  <si>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</si>
  <si>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</si>
  <si>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</si>
  <si>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</si>
  <si>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</si>
  <si>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</si>
  <si>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</si>
  <si>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</si>
  <si>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</si>
  <si>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</si>
  <si>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</si>
  <si>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</si>
  <si>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</si>
  <si>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</si>
  <si>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</si>
  <si>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</si>
  <si>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</si>
  <si>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</si>
  <si>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</si>
  <si>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</si>
  <si>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</si>
  <si>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</si>
  <si>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</si>
  <si>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</si>
  <si>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</si>
  <si>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</si>
  <si>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</si>
  <si>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</si>
  <si>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</si>
  <si>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</si>
  <si>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</si>
  <si>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</si>
  <si>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</si>
  <si>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</si>
  <si>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</si>
  <si>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</si>
  <si>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</si>
  <si>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</si>
  <si>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</si>
  <si>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</si>
  <si>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</si>
  <si>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</si>
  <si>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</si>
  <si>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</si>
  <si>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</si>
  <si>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</si>
  <si>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</si>
  <si>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</si>
  <si>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</si>
  <si>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</si>
  <si>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</si>
  <si>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</si>
  <si>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</si>
  <si>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</si>
  <si>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</si>
  <si>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</si>
  <si>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</si>
  <si>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</si>
  <si>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</si>
  <si>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</si>
  <si>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</si>
  <si>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</si>
  <si>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</si>
  <si>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</si>
  <si>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</si>
  <si>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</si>
  <si>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</si>
  <si>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</si>
  <si>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</si>
  <si>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</si>
  <si>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</si>
  <si>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</si>
  <si>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</si>
  <si>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</si>
  <si>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</si>
  <si>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</si>
  <si>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</si>
  <si>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</si>
  <si>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</si>
  <si>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</si>
  <si>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</si>
  <si>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</si>
  <si>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</si>
  <si>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</si>
  <si>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</si>
  <si>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</si>
  <si>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</si>
  <si>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</si>
  <si>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</si>
  <si>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</si>
  <si>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</si>
  <si>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</si>
  <si>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</si>
  <si>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</si>
  <si>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</si>
  <si>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</si>
  <si>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</si>
  <si>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</si>
  <si>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</si>
  <si>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</si>
  <si>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</si>
  <si>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</si>
  <si>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</si>
  <si>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</si>
  <si>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</si>
  <si>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</si>
  <si>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</si>
  <si>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</si>
  <si>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</si>
  <si>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</si>
  <si>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</si>
  <si>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</si>
  <si>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</si>
  <si>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</si>
  <si>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</si>
  <si>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</si>
  <si>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</si>
  <si>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</si>
  <si>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</si>
  <si>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</si>
  <si>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</si>
  <si>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</si>
  <si>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</si>
  <si>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</si>
  <si>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</si>
  <si>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</si>
  <si>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</si>
  <si>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</si>
  <si>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</si>
  <si>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</si>
  <si>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</si>
  <si>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</si>
  <si>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</si>
  <si>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</si>
  <si>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</si>
  <si>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</si>
  <si>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</si>
  <si>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</si>
  <si>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</si>
  <si>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</si>
  <si>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</si>
  <si>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</si>
  <si>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</si>
  <si>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</si>
  <si>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</si>
  <si>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</si>
  <si>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</si>
  <si>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</si>
  <si>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</si>
  <si>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</si>
  <si>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</si>
  <si>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</si>
  <si>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</si>
  <si>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</si>
  <si>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</si>
  <si>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</si>
  <si>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</si>
  <si>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</si>
  <si>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</si>
  <si>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</si>
  <si>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</si>
  <si>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</si>
  <si>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</si>
  <si>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</si>
  <si>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</si>
  <si>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</si>
  <si>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</si>
  <si>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</si>
  <si>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</si>
  <si>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</si>
  <si>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</si>
  <si>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</si>
  <si>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</si>
  <si>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</si>
  <si>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</si>
  <si>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</si>
  <si>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</si>
  <si>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</si>
  <si>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</si>
  <si>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</si>
  <si>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</si>
  <si>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</si>
  <si>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</si>
  <si>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</si>
  <si>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</si>
  <si>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</si>
  <si>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</si>
  <si>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</si>
  <si>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</si>
  <si>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</si>
  <si>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</si>
  <si>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</si>
  <si>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</si>
  <si>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</si>
  <si>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</si>
  <si>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</si>
  <si>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</si>
  <si>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</si>
  <si>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</si>
  <si>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</si>
  <si>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</si>
  <si>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</si>
  <si>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</si>
  <si>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</si>
  <si>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</si>
  <si>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</si>
  <si>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</si>
  <si>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</si>
  <si>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</si>
  <si>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</si>
  <si>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</si>
  <si>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</si>
  <si>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</si>
  <si>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</si>
  <si>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</si>
  <si>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</si>
  <si>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</si>
  <si>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</si>
  <si>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</si>
  <si>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</si>
  <si>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</si>
  <si>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</si>
  <si>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</si>
  <si>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</si>
  <si>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</si>
  <si>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</si>
  <si>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</si>
  <si>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</si>
  <si>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</si>
  <si>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</si>
  <si>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</si>
  <si>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</si>
  <si>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</si>
  <si>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</si>
  <si>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</si>
  <si>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</si>
  <si>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</si>
  <si>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</si>
  <si>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</si>
  <si>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</si>
  <si>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</si>
  <si>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</si>
  <si>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</si>
  <si>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</si>
  <si>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</si>
  <si>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</si>
  <si>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</si>
  <si>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</si>
  <si>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</si>
  <si>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</si>
  <si>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</si>
  <si>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</si>
  <si>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</si>
  <si>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</si>
  <si>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</si>
  <si>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</si>
  <si>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</si>
  <si>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</si>
  <si>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</si>
  <si>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</si>
  <si>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</si>
  <si>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</si>
  <si>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</si>
  <si>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</si>
  <si>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</si>
  <si>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</si>
  <si>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</si>
  <si>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</si>
  <si>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</si>
  <si>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</si>
  <si>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</si>
  <si>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</si>
  <si>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</si>
  <si>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</si>
  <si>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</si>
  <si>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</si>
  <si>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</si>
  <si>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</si>
  <si>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</si>
  <si>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</si>
  <si>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</si>
  <si>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</si>
  <si>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</si>
  <si>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</si>
  <si>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</si>
  <si>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</si>
  <si>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</si>
  <si>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</si>
  <si>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</si>
  <si>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</si>
  <si>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</si>
  <si>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</si>
  <si>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</si>
  <si>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</si>
  <si>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</si>
  <si>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</si>
  <si>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</si>
  <si>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</si>
  <si>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</si>
  <si>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</si>
  <si>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</si>
  <si>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</si>
  <si>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</si>
  <si>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</si>
  <si>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</si>
  <si>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</si>
  <si>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</si>
  <si>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</si>
  <si>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</si>
  <si>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</si>
  <si>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</si>
  <si>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</si>
  <si>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</si>
  <si>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</si>
  <si>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</si>
  <si>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</si>
  <si>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</si>
  <si>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</si>
  <si>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</si>
  <si>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</si>
  <si>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</si>
  <si>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</si>
  <si>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</si>
  <si>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</si>
  <si>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</si>
  <si>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</si>
  <si>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</si>
  <si>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</si>
  <si>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</si>
  <si>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</si>
  <si>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</si>
  <si>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</si>
  <si>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</si>
  <si>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</si>
  <si>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</si>
  <si>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</si>
  <si>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</si>
  <si>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</si>
  <si>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</si>
  <si>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</si>
  <si>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</si>
  <si>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</si>
  <si>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</si>
  <si>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</si>
  <si>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</si>
  <si>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</si>
  <si>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</si>
  <si>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</si>
  <si>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</si>
  <si>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</si>
  <si>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</si>
  <si>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</si>
  <si>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</si>
  <si>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</si>
  <si>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</si>
  <si>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</si>
  <si>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</si>
  <si>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</si>
  <si>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</si>
  <si>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</si>
  <si>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</si>
  <si>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</si>
  <si>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</si>
  <si>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</si>
  <si>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</si>
  <si>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</si>
  <si>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</si>
  <si>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</si>
  <si>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</si>
  <si>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</si>
  <si>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</si>
  <si>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</si>
  <si>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</si>
  <si>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</si>
  <si>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</si>
  <si>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</si>
  <si>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</si>
  <si>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</si>
  <si>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</si>
  <si>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</si>
  <si>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</si>
  <si>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</si>
  <si>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</si>
  <si>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</si>
  <si>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</si>
  <si>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</si>
  <si>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</si>
  <si>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</si>
  <si>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</si>
  <si>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</si>
  <si>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</si>
  <si>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</si>
  <si>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</si>
  <si>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</si>
  <si>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</si>
  <si>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</si>
  <si>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</si>
  <si>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</si>
  <si>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</si>
  <si>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</si>
  <si>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</si>
  <si>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</si>
  <si>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</si>
  <si>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</si>
  <si>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</si>
  <si>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</si>
  <si>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</si>
  <si>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</si>
  <si>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</si>
  <si>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</si>
  <si>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</si>
  <si>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</si>
  <si>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</si>
  <si>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</si>
  <si>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</si>
  <si>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</si>
  <si>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</si>
  <si>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</si>
  <si>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</si>
  <si>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</si>
  <si>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</si>
  <si>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</si>
  <si>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</si>
  <si>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</si>
  <si>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</si>
  <si>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</si>
  <si>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</si>
  <si>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</si>
  <si>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</si>
  <si>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</si>
  <si>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</si>
  <si>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</si>
  <si>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</si>
  <si>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</si>
  <si>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</si>
  <si>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</si>
  <si>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</si>
  <si>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</si>
  <si>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</si>
  <si>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</si>
  <si>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</si>
  <si>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</si>
  <si>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</si>
  <si>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</si>
  <si>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</si>
  <si>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</si>
  <si>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</si>
  <si>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</si>
  <si>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</si>
  <si>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</si>
  <si>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</si>
  <si>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</si>
  <si>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</si>
  <si>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</si>
  <si>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</si>
  <si>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</si>
  <si>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</si>
  <si>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</si>
  <si>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</si>
  <si>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</si>
  <si>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</si>
  <si>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</si>
  <si>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</si>
  <si>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</si>
  <si>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</si>
  <si>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</si>
  <si>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</si>
  <si>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</si>
  <si>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</si>
  <si>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</si>
  <si>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</si>
  <si>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</si>
  <si>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</si>
  <si>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</si>
  <si>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</si>
  <si>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</si>
  <si>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</si>
  <si>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</si>
  <si>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</si>
  <si>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</si>
  <si>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</si>
  <si>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</si>
  <si>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</si>
  <si>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</si>
  <si>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</si>
  <si>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</si>
  <si>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</si>
  <si>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</si>
  <si>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</si>
  <si>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</si>
  <si>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</si>
  <si>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</si>
  <si>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</si>
  <si>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</si>
  <si>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</si>
  <si>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</si>
  <si>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</si>
  <si>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</si>
  <si>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</si>
  <si>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</si>
  <si>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</si>
  <si>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</si>
  <si>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</si>
  <si>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</si>
  <si>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</si>
  <si>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</si>
  <si>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</si>
  <si>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</si>
  <si>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</si>
  <si>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</si>
  <si>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</si>
  <si>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</si>
  <si>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</si>
  <si>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</si>
  <si>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</si>
  <si>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</si>
  <si>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</si>
  <si>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</si>
  <si>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</si>
  <si>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</si>
  <si>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</si>
  <si>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</si>
  <si>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</si>
  <si>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</si>
  <si>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</si>
  <si>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</si>
  <si>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</si>
  <si>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</si>
  <si>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</si>
  <si>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</si>
  <si>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</si>
  <si>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</si>
  <si>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</si>
  <si>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</si>
  <si>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</si>
  <si>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</si>
  <si>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</si>
  <si>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</si>
  <si>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</si>
  <si>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</si>
  <si>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</si>
  <si>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</si>
  <si>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</si>
  <si>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</si>
  <si>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</si>
  <si>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</si>
  <si>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</si>
  <si>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</si>
  <si>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</si>
  <si>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</si>
  <si>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</si>
  <si>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</si>
  <si>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</si>
  <si>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</si>
  <si>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</si>
  <si>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</si>
  <si>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</si>
  <si>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</si>
  <si>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</si>
  <si>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</si>
  <si>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</si>
  <si>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</si>
  <si>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</si>
  <si>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</si>
  <si>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</si>
  <si>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</si>
  <si>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</si>
  <si>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</si>
  <si>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</si>
  <si>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</si>
  <si>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</si>
  <si>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</si>
  <si>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</si>
  <si>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</si>
  <si>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</si>
  <si>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</si>
  <si>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</si>
  <si>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</si>
  <si>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</si>
  <si>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</si>
  <si>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</si>
  <si>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</si>
  <si>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</si>
  <si>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</si>
  <si>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</si>
  <si>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</si>
  <si>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</si>
  <si>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</si>
  <si>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</si>
  <si>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</si>
  <si>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</si>
  <si>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</si>
  <si>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</si>
  <si>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</si>
  <si>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</si>
  <si>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</si>
  <si>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</si>
  <si>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</si>
  <si>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</si>
  <si>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</si>
  <si>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</si>
  <si>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</si>
  <si>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</si>
  <si>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</si>
  <si>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</si>
  <si>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</si>
  <si>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</si>
  <si>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</si>
  <si>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</si>
  <si>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</si>
  <si>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</si>
  <si>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</si>
  <si>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</si>
  <si>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</si>
  <si>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</si>
  <si>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</si>
  <si>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</si>
  <si>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</si>
  <si>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</si>
  <si>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</si>
  <si>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</si>
  <si>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</si>
  <si>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</si>
  <si>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</si>
  <si>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</si>
  <si>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</si>
  <si>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</si>
  <si>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</si>
  <si>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</si>
  <si>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</si>
  <si>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</si>
  <si>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</si>
  <si>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</si>
  <si>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</si>
  <si>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</si>
  <si>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</si>
  <si>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</si>
  <si>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</si>
  <si>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</si>
  <si>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</si>
  <si>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</si>
  <si>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</si>
  <si>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</si>
  <si>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</si>
  <si>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</si>
  <si>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</si>
  <si>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</si>
  <si>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</si>
  <si>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</si>
  <si>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</si>
  <si>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</si>
  <si>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</si>
  <si>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</si>
  <si>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</si>
  <si>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</si>
  <si>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</si>
  <si>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</si>
  <si>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</si>
  <si>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</si>
  <si>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</si>
  <si>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</si>
  <si>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</si>
  <si>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</si>
  <si>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</si>
  <si>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</si>
  <si>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</si>
  <si>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</si>
  <si>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</si>
  <si>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</si>
  <si>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</si>
  <si>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</si>
  <si>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</si>
  <si>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</si>
  <si>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</si>
  <si>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</si>
  <si>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</si>
  <si>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</si>
  <si>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</si>
  <si>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</si>
  <si>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</si>
  <si>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</si>
  <si>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</si>
  <si>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</si>
  <si>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</si>
  <si>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</si>
  <si>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</si>
  <si>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</si>
  <si>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</si>
  <si>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</si>
  <si>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</si>
  <si>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</si>
  <si>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</si>
  <si>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</si>
  <si>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</si>
  <si>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</si>
  <si>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</si>
  <si>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</si>
  <si>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</si>
  <si>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</si>
  <si>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</si>
  <si>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</si>
  <si>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</si>
  <si>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</si>
  <si>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</si>
  <si>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</si>
  <si>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</si>
  <si>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</si>
  <si>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</si>
  <si>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</si>
  <si>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</si>
  <si>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</si>
  <si>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</si>
  <si>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</si>
  <si>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</si>
  <si>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</si>
  <si>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</si>
  <si>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</si>
  <si>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</si>
  <si>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</si>
  <si>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</si>
  <si>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</si>
  <si>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</si>
  <si>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</si>
  <si>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</si>
  <si>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</si>
  <si>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</si>
  <si>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</si>
  <si>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</si>
  <si>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</si>
  <si>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</si>
  <si>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</si>
  <si>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</si>
  <si>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</si>
  <si>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</si>
  <si>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</si>
  <si>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</si>
  <si>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</si>
  <si>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</si>
  <si>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</si>
  <si>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</si>
  <si>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</si>
  <si>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</si>
  <si>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</si>
  <si>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</si>
  <si>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</si>
  <si>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</si>
  <si>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</si>
  <si>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</si>
  <si>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</si>
  <si>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</si>
  <si>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</si>
  <si>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</si>
  <si>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</si>
  <si>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</si>
  <si>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</si>
  <si>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</si>
  <si>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</si>
  <si>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</si>
  <si>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</si>
  <si>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</si>
  <si>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</si>
  <si>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</si>
  <si>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</si>
  <si>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</si>
  <si>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</si>
  <si>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</si>
  <si>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</si>
  <si>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</si>
  <si>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</si>
  <si>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</si>
  <si>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</si>
  <si>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</si>
  <si>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</si>
  <si>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</si>
  <si>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</si>
  <si>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</si>
  <si>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</si>
  <si>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</si>
  <si>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</si>
  <si>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</si>
  <si>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</si>
  <si>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</si>
  <si>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</si>
  <si>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</si>
  <si>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</si>
  <si>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</si>
  <si>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</si>
  <si>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</si>
  <si>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</si>
  <si>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</si>
  <si>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</si>
  <si>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</si>
  <si>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</si>
  <si>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</si>
  <si>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</si>
  <si>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</si>
  <si>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</si>
  <si>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</si>
  <si>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</si>
  <si>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</si>
  <si>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</si>
  <si>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</si>
  <si>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</si>
  <si>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</si>
  <si>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</si>
  <si>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</si>
  <si>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</si>
  <si>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</si>
  <si>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</si>
  <si>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</si>
  <si>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</si>
  <si>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</si>
  <si>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</si>
  <si>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</si>
  <si>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</si>
  <si>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</si>
  <si>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</si>
  <si>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</si>
  <si>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</si>
  <si>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</si>
  <si>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</si>
  <si>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</si>
  <si>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</si>
  <si>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</si>
  <si>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</si>
  <si>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</si>
  <si>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</si>
  <si>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</si>
  <si>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</si>
  <si>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</si>
  <si>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</si>
  <si>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</si>
  <si>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</si>
  <si>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</si>
  <si>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</si>
  <si>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</si>
  <si>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</si>
  <si>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</si>
  <si>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</si>
  <si>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</si>
  <si>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</si>
  <si>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</si>
  <si>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</si>
  <si>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</si>
  <si>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</si>
  <si>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</si>
  <si>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</si>
  <si>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</si>
  <si>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</si>
  <si>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</si>
  <si>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</si>
  <si>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</si>
  <si>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</si>
  <si>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</si>
  <si>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</si>
  <si>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</si>
  <si>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</si>
  <si>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</si>
  <si>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</si>
  <si>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</si>
  <si>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</si>
  <si>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</si>
  <si>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</si>
  <si>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</si>
  <si>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</si>
  <si>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</si>
  <si>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</si>
  <si>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</si>
  <si>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</si>
  <si>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</si>
  <si>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</si>
  <si>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</si>
  <si>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</si>
  <si>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</si>
  <si>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</si>
  <si>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</si>
  <si>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</si>
  <si>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</si>
  <si>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</si>
  <si>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</si>
  <si>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</si>
  <si>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</si>
  <si>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</si>
  <si>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</si>
  <si>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</si>
  <si>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</si>
  <si>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</si>
  <si>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</si>
  <si>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</si>
  <si>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</si>
  <si>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</si>
  <si>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</si>
  <si>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</si>
  <si>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</si>
  <si>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</si>
  <si>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</si>
  <si>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</si>
  <si>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</si>
  <si>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</si>
  <si>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</si>
  <si>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</si>
  <si>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</si>
  <si>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</si>
  <si>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</si>
  <si>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</si>
  <si>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</si>
  <si>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</si>
  <si>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</si>
  <si>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</si>
  <si>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</si>
  <si>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</si>
  <si>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</si>
  <si>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</si>
  <si>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</si>
  <si>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</si>
  <si>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</si>
  <si>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</si>
  <si>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</si>
  <si>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</si>
  <si>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</si>
  <si>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</si>
  <si>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</si>
  <si>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</si>
  <si>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</si>
  <si>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</si>
  <si>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</si>
  <si>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</si>
  <si>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</si>
  <si>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</si>
  <si>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</si>
  <si>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</si>
  <si>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</si>
  <si>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</si>
  <si>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</si>
  <si>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</si>
  <si>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</si>
  <si>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</si>
  <si>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</si>
  <si>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</si>
  <si>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</si>
  <si>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</si>
  <si>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</si>
  <si>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</si>
  <si>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</si>
  <si>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</si>
  <si>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</si>
  <si>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</si>
  <si>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</si>
  <si>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</si>
  <si>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</si>
  <si>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</si>
  <si>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</si>
  <si>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</si>
  <si>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</si>
  <si>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</si>
  <si>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</si>
  <si>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</si>
  <si>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</si>
  <si>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</si>
  <si>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</si>
  <si>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</si>
  <si>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</si>
  <si>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</si>
  <si>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</si>
  <si>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</si>
  <si>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</si>
  <si>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</si>
  <si>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</si>
  <si>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</si>
  <si>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</si>
  <si>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</si>
  <si>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</si>
  <si>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</si>
  <si>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</si>
  <si>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</si>
  <si>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</si>
  <si>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</si>
  <si>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</si>
  <si>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</si>
  <si>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</si>
  <si>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</si>
  <si>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</si>
  <si>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</si>
  <si>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</si>
  <si>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</si>
  <si>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</si>
  <si>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</si>
  <si>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</si>
  <si>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</si>
  <si>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</si>
  <si>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</si>
  <si>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</si>
  <si>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</si>
  <si>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</si>
  <si>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</si>
  <si>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</si>
  <si>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</si>
  <si>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</si>
  <si>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</si>
  <si>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</si>
  <si>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</si>
  <si>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</si>
  <si>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</si>
  <si>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</si>
  <si>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</si>
  <si>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</si>
  <si>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</si>
  <si>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</si>
  <si>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</si>
  <si>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</si>
  <si>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</si>
  <si>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</si>
  <si>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</si>
  <si>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</si>
  <si>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</si>
  <si>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</si>
  <si>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</si>
  <si>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</si>
  <si>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</si>
  <si>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</si>
  <si>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</si>
  <si>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</si>
  <si>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</si>
  <si>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</si>
  <si>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</si>
  <si>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</si>
  <si>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</si>
  <si>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</si>
  <si>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</si>
  <si>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</si>
  <si>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</si>
  <si>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</si>
  <si>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</si>
  <si>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</si>
  <si>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</si>
  <si>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</si>
  <si>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</si>
  <si>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</si>
  <si>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</si>
  <si>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</si>
  <si>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</si>
  <si>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</si>
  <si>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</si>
  <si>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</si>
  <si>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</si>
  <si>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</si>
  <si>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</si>
  <si>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</si>
  <si>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</si>
  <si>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</si>
  <si>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</si>
  <si>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</si>
  <si>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</si>
  <si>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</si>
  <si>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</si>
  <si>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</si>
  <si>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</si>
  <si>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</si>
  <si>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</si>
  <si>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</si>
  <si>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</si>
  <si>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</si>
  <si>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</si>
  <si>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</si>
  <si>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</si>
  <si>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</si>
  <si>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</si>
  <si>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</si>
  <si>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</si>
  <si>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</si>
  <si>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</si>
  <si>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</si>
  <si>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</si>
  <si>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</si>
  <si>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</si>
  <si>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</si>
  <si>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</si>
  <si>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</si>
  <si>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</si>
  <si>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</si>
  <si>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</si>
  <si>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</si>
  <si>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</si>
  <si>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</si>
  <si>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</si>
  <si>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</si>
  <si>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</si>
  <si>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</si>
  <si>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</si>
  <si>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</si>
  <si>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</si>
  <si>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</si>
  <si>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</si>
  <si>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</si>
  <si>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</si>
  <si>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</si>
  <si>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</si>
  <si>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</si>
  <si>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</si>
  <si>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</si>
  <si>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</si>
  <si>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</si>
  <si>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</si>
  <si>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</si>
  <si>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</si>
  <si>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</si>
  <si>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</si>
  <si>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</si>
  <si>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</si>
  <si>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</si>
  <si>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</si>
  <si>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</si>
  <si>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</si>
  <si>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</si>
  <si>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</si>
  <si>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</si>
  <si>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</si>
  <si>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</si>
  <si>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</si>
  <si>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</si>
  <si>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</si>
  <si>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</si>
  <si>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</si>
  <si>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</si>
  <si>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</si>
  <si>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</si>
  <si>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</si>
  <si>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</si>
  <si>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</si>
  <si>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</si>
  <si>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</si>
  <si>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</si>
  <si>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</si>
  <si>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</si>
  <si>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</si>
  <si>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</si>
  <si>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</si>
  <si>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</si>
  <si>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</si>
  <si>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</si>
  <si>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</si>
  <si>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</si>
  <si>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</si>
  <si>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</si>
  <si>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</si>
  <si>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</si>
  <si>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</si>
  <si>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</si>
  <si>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</si>
  <si>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</si>
  <si>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</si>
  <si>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</si>
  <si>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</si>
  <si>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</si>
  <si>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</si>
  <si>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</si>
  <si>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</si>
  <si>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</si>
  <si>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</si>
  <si>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</si>
  <si>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</si>
  <si>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</si>
  <si>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</si>
  <si>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</si>
  <si>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</si>
  <si>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</si>
  <si>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</si>
  <si>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</si>
  <si>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</si>
  <si>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</si>
  <si>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</si>
  <si>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</si>
  <si>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</si>
  <si>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</si>
  <si>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</si>
  <si>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</si>
  <si>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</si>
  <si>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</si>
  <si>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</si>
  <si>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</si>
  <si>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</si>
  <si>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</si>
  <si>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</si>
  <si>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</si>
  <si>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</si>
  <si>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</si>
  <si>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</si>
  <si>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</si>
  <si>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</si>
  <si>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</si>
  <si>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</si>
  <si>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</si>
  <si>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</si>
  <si>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</si>
  <si>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</si>
  <si>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</si>
  <si>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</si>
  <si>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</si>
  <si>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</si>
  <si>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</si>
  <si>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</si>
  <si>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</si>
  <si>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</si>
  <si>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</si>
  <si>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</si>
  <si>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</si>
  <si>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</si>
  <si>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</si>
  <si>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</si>
  <si>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</si>
  <si>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</si>
  <si>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</si>
  <si>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</si>
  <si>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</si>
  <si>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</si>
  <si>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</si>
  <si>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</si>
  <si>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</si>
  <si>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</si>
  <si>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</si>
  <si>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</si>
  <si>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</si>
  <si>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</si>
  <si>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</si>
  <si>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</si>
  <si>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</si>
  <si>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</si>
  <si>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</si>
  <si>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</si>
  <si>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</si>
  <si>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</si>
  <si>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</si>
  <si>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</si>
  <si>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</si>
  <si>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</si>
  <si>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</si>
  <si>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</si>
  <si>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</si>
  <si>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</si>
  <si>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</si>
  <si>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</si>
  <si>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</si>
  <si>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</si>
  <si>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</si>
  <si>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</si>
  <si>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</si>
  <si>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</si>
  <si>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</si>
  <si>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</si>
  <si>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</si>
  <si>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</si>
  <si>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</si>
  <si>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</si>
  <si>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</si>
  <si>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</si>
  <si>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</si>
  <si>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</si>
  <si>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</si>
  <si>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</si>
  <si>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</si>
  <si>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</si>
  <si>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</si>
  <si>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</si>
  <si>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</si>
  <si>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</si>
  <si>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</si>
  <si>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</si>
  <si>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</si>
  <si>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</si>
  <si>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</si>
  <si>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</si>
  <si>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</si>
  <si>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</si>
  <si>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</si>
  <si>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</si>
  <si>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</si>
  <si>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</si>
  <si>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</si>
  <si>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</si>
  <si>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</si>
  <si>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</si>
  <si>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</si>
  <si>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</si>
  <si>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</si>
  <si>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</si>
  <si>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</si>
  <si>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</si>
  <si>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</si>
  <si>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</si>
  <si>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</si>
  <si>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</si>
  <si>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</si>
  <si>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</si>
  <si>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</si>
  <si>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</si>
  <si>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</si>
  <si>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</si>
  <si>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</si>
  <si>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</si>
  <si>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</si>
  <si>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</si>
  <si>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</si>
  <si>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</si>
  <si>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</si>
  <si>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</si>
  <si>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</si>
  <si>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</si>
  <si>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</si>
  <si>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</si>
  <si>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</si>
  <si>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</si>
  <si>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</si>
  <si>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</si>
  <si>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</si>
  <si>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</si>
  <si>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</si>
  <si>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</si>
  <si>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</si>
  <si>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</si>
  <si>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</si>
  <si>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</si>
  <si>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</si>
  <si>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</si>
  <si>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</si>
  <si>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</si>
  <si>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</si>
  <si>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</si>
  <si>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</si>
  <si>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</si>
  <si>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</si>
  <si>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</si>
  <si>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</si>
  <si>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</si>
  <si>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</si>
  <si>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</si>
  <si>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</si>
  <si>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</si>
  <si>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</si>
  <si>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</si>
  <si>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</si>
  <si>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</si>
  <si>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</si>
  <si>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</si>
  <si>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</si>
  <si>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</si>
  <si>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</si>
  <si>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</si>
  <si>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</si>
  <si>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</si>
  <si>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</si>
  <si>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</si>
  <si>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</si>
  <si>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</si>
  <si>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</si>
  <si>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</si>
  <si>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</si>
  <si>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</si>
  <si>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</si>
  <si>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</si>
  <si>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</si>
  <si>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</si>
  <si>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</si>
  <si>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</si>
  <si>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</si>
  <si>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</si>
  <si>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</si>
  <si>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</si>
  <si>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</si>
  <si>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</si>
  <si>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</si>
  <si>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</si>
  <si>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</si>
  <si>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</si>
  <si>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</si>
  <si>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</si>
  <si>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</si>
  <si>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</si>
  <si>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</si>
  <si>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</si>
  <si>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</si>
  <si>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</si>
  <si>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</si>
  <si>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</si>
  <si>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</si>
  <si>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</si>
  <si>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</si>
  <si>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</si>
  <si>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</si>
  <si>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</si>
  <si>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</si>
  <si>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</si>
  <si>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</si>
  <si>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</si>
  <si>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</si>
  <si>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</si>
  <si>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</si>
  <si>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</si>
  <si>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</si>
  <si>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</si>
  <si>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</si>
  <si>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</si>
  <si>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</si>
  <si>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</si>
  <si>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</si>
  <si>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</si>
  <si>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</si>
  <si>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</si>
  <si>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</si>
  <si>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</si>
  <si>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</si>
  <si>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</si>
  <si>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</si>
  <si>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</si>
  <si>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</si>
  <si>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</si>
  <si>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</si>
  <si>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</si>
  <si>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</si>
  <si>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</si>
  <si>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</si>
  <si>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</si>
  <si>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</si>
  <si>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</si>
  <si>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</si>
  <si>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</si>
  <si>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</si>
  <si>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</si>
  <si>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</si>
  <si>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</si>
  <si>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</si>
  <si>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</si>
  <si>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</si>
  <si>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</si>
  <si>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</si>
  <si>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</si>
  <si>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</si>
  <si>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</si>
  <si>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</si>
  <si>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</si>
  <si>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</si>
  <si>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</si>
  <si>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</si>
  <si>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</si>
  <si>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</si>
  <si>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</si>
  <si>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</si>
  <si>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</si>
  <si>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</si>
  <si>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</si>
  <si>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</si>
  <si>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</si>
  <si>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</si>
  <si>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</si>
  <si>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</si>
  <si>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</si>
  <si>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</si>
  <si>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</si>
  <si>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</si>
  <si>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</si>
  <si>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</si>
  <si>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</si>
  <si>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</si>
  <si>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</si>
  <si>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</si>
  <si>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</si>
  <si>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</si>
  <si>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</si>
  <si>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</si>
  <si>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</si>
  <si>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</si>
  <si>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</si>
  <si>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</si>
  <si>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</si>
  <si>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</si>
  <si>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</si>
  <si>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</si>
  <si>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</si>
  <si>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</si>
  <si>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</si>
  <si>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</si>
  <si>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</si>
  <si>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</si>
  <si>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</si>
  <si>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</si>
  <si>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</si>
  <si>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</si>
  <si>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</si>
  <si>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</si>
  <si>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</si>
  <si>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</si>
  <si>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</si>
  <si>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</si>
  <si>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</si>
  <si>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</si>
  <si>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</si>
  <si>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</si>
  <si>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</si>
  <si>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</si>
  <si>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</si>
  <si>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</si>
  <si>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</si>
  <si>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</si>
  <si>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</si>
  <si>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</si>
  <si>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</si>
  <si>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</si>
  <si>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</si>
  <si>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</si>
  <si>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</si>
  <si>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</si>
  <si>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</si>
  <si>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</si>
  <si>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</si>
  <si>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</si>
  <si>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</si>
  <si>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</si>
  <si>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</si>
  <si>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</si>
  <si>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</si>
  <si>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</si>
  <si>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</si>
  <si>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</si>
  <si>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</si>
  <si>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</si>
  <si>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</si>
  <si>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</si>
  <si>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</si>
  <si>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</si>
  <si>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</si>
  <si>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</si>
  <si>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</si>
  <si>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</si>
  <si>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</si>
  <si>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</si>
  <si>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</si>
  <si>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</si>
  <si>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</si>
  <si>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</si>
  <si>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</si>
  <si>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</si>
  <si>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</si>
  <si>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</si>
  <si>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</si>
  <si>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</si>
  <si>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</si>
  <si>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</si>
  <si>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</si>
  <si>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</si>
  <si>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</si>
  <si>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</si>
  <si>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</si>
  <si>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</si>
  <si>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</si>
  <si>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</si>
  <si>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</si>
  <si>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</si>
  <si>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</si>
  <si>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</si>
  <si>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</si>
  <si>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</si>
  <si>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</si>
  <si>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</si>
  <si>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</si>
  <si>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</si>
  <si>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</si>
  <si>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</si>
  <si>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</si>
  <si>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</si>
  <si>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</si>
  <si>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</si>
  <si>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</si>
  <si>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</si>
  <si>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</si>
  <si>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</si>
  <si>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</si>
  <si>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</si>
  <si>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</si>
  <si>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</si>
  <si>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</si>
  <si>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</si>
  <si>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</si>
  <si>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</si>
  <si>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</si>
  <si>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</si>
  <si>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</si>
  <si>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</si>
  <si>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</si>
  <si>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</si>
  <si>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</si>
  <si>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</si>
  <si>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</si>
  <si>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</si>
  <si>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</si>
  <si>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</si>
  <si>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</si>
  <si>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</si>
  <si>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</si>
  <si>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</si>
  <si>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</si>
  <si>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</si>
  <si>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</si>
  <si>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</si>
  <si>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</si>
  <si>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</si>
  <si>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</si>
  <si>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</si>
  <si>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</si>
  <si>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</si>
  <si>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</si>
  <si>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</si>
  <si>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</si>
  <si>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</si>
  <si>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</si>
  <si>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</si>
  <si>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</si>
  <si>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</si>
  <si>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</si>
  <si>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</si>
  <si>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</si>
  <si>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</si>
  <si>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</si>
  <si>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</si>
  <si>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</si>
  <si>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</si>
  <si>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</si>
  <si>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</si>
  <si>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</si>
  <si>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</si>
  <si>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</si>
  <si>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</si>
  <si>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</si>
  <si>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</si>
  <si>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</si>
  <si>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</si>
  <si>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</si>
  <si>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</si>
  <si>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</si>
  <si>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</si>
  <si>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</si>
  <si>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</si>
  <si>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</si>
  <si>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</si>
  <si>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</si>
  <si>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</si>
  <si>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</si>
  <si>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</si>
  <si>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</si>
  <si>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</si>
  <si>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</si>
  <si>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</si>
  <si>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</si>
  <si>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</si>
  <si>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</si>
  <si>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</si>
  <si>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</si>
  <si>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</si>
  <si>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</si>
  <si>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</si>
  <si>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</si>
  <si>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</si>
  <si>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</si>
  <si>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</si>
  <si>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</si>
  <si>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</si>
  <si>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</si>
  <si>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</si>
  <si>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</si>
  <si>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</si>
  <si>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</si>
  <si>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</si>
  <si>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</si>
  <si>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</si>
  <si>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</si>
  <si>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</si>
  <si>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</si>
  <si>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</si>
  <si>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</si>
  <si>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</si>
  <si>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</si>
  <si>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</si>
  <si>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</si>
  <si>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</si>
  <si>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</si>
  <si>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</si>
  <si>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</si>
  <si>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</si>
  <si>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</si>
  <si>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</si>
  <si>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</si>
  <si>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</si>
  <si>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</si>
  <si>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</si>
  <si>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</si>
  <si>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</si>
  <si>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</si>
  <si>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</si>
  <si>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</si>
  <si>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</si>
  <si>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</si>
  <si>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</si>
  <si>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</si>
  <si>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</si>
  <si>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</si>
  <si>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</si>
  <si>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</si>
  <si>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</si>
  <si>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</si>
  <si>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</si>
  <si>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</si>
  <si>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</si>
  <si>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</si>
  <si>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</si>
  <si>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</si>
  <si>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</si>
  <si>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</si>
  <si>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</si>
  <si>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</si>
  <si>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</si>
  <si>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</si>
  <si>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</si>
  <si>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</si>
  <si>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</si>
  <si>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</si>
  <si>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</si>
  <si>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</si>
  <si>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</si>
  <si>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</si>
  <si>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</si>
  <si>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</si>
  <si>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</si>
  <si>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</si>
  <si>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</si>
  <si>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</si>
  <si>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</si>
  <si>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</si>
  <si>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</si>
  <si>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</si>
  <si>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</si>
  <si>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</si>
  <si>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</si>
  <si>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</si>
  <si>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</si>
  <si>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</si>
  <si>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</si>
  <si>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</si>
  <si>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</si>
  <si>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</si>
  <si>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</si>
  <si>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</si>
  <si>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</si>
  <si>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</si>
  <si>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</si>
  <si>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</si>
  <si>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</si>
  <si>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</si>
  <si>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</si>
  <si>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</si>
  <si>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</si>
  <si>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</si>
  <si>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</si>
  <si>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</si>
  <si>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</si>
  <si>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</si>
  <si>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</si>
  <si>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</si>
  <si>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</si>
  <si>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</si>
  <si>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</si>
  <si>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</si>
  <si>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</si>
  <si>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</si>
  <si>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</si>
  <si>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</si>
  <si>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</si>
  <si>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</si>
  <si>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</si>
  <si>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</si>
  <si>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</si>
  <si>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</si>
  <si>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</si>
  <si>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</si>
  <si>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</si>
  <si>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</si>
  <si>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</si>
  <si>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</si>
  <si>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</si>
  <si>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</si>
  <si>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</si>
  <si>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</si>
  <si>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</si>
  <si>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</si>
  <si>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</si>
  <si>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</si>
  <si>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</si>
  <si>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</si>
  <si>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</si>
  <si>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</si>
  <si>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</si>
  <si>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</si>
  <si>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</si>
  <si>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</si>
  <si>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</si>
  <si>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</si>
  <si>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</si>
  <si>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</si>
  <si>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</si>
  <si>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</si>
  <si>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</si>
  <si>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</si>
  <si>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</si>
  <si>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</si>
  <si>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</si>
  <si>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</si>
  <si>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</si>
  <si>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</si>
  <si>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</si>
  <si>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</si>
  <si>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</si>
  <si>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</si>
  <si>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</si>
  <si>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</si>
  <si>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</si>
  <si>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</si>
  <si>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</si>
  <si>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</si>
  <si>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</si>
  <si>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</si>
  <si>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</si>
  <si>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</si>
  <si>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</si>
  <si>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</si>
  <si>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</si>
  <si>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</si>
  <si>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</si>
  <si>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</si>
  <si>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</si>
  <si>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</si>
  <si>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</si>
  <si>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</si>
  <si>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</si>
  <si>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</si>
  <si>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</si>
  <si>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</si>
  <si>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</si>
  <si>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</si>
  <si>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</si>
  <si>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</si>
  <si>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</si>
  <si>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</si>
  <si>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</si>
  <si>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</si>
  <si>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</si>
  <si>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</si>
  <si>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</si>
  <si>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</si>
  <si>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</si>
  <si>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</si>
  <si>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</si>
  <si>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</si>
  <si>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</si>
  <si>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</si>
  <si>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</si>
  <si>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</si>
  <si>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</si>
  <si>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</si>
  <si>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</si>
  <si>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</si>
  <si>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</si>
  <si>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</si>
  <si>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</si>
  <si>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</si>
  <si>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</si>
  <si>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</si>
  <si>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</si>
  <si>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</si>
  <si>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</si>
  <si>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</si>
  <si>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</si>
  <si>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</si>
  <si>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</si>
  <si>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</si>
  <si>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</si>
  <si>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</si>
  <si>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</si>
  <si>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</si>
  <si>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</si>
  <si>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</si>
  <si>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</si>
  <si>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</si>
  <si>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</si>
  <si>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</si>
  <si>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</si>
  <si>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</si>
  <si>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</si>
  <si>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</si>
  <si>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</si>
  <si>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</si>
  <si>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</si>
  <si>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</si>
  <si>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</si>
  <si>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</si>
  <si>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</si>
  <si>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</si>
  <si>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</si>
  <si>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</si>
  <si>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</si>
  <si>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</si>
  <si>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</si>
  <si>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</si>
  <si>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</si>
  <si>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</si>
  <si>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</si>
  <si>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</si>
  <si>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</si>
  <si>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</si>
  <si>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</si>
  <si>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</si>
  <si>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</si>
  <si>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</si>
  <si>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</si>
  <si>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</si>
  <si>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</si>
  <si>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</si>
  <si>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</si>
  <si>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</si>
  <si>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</si>
  <si>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</si>
  <si>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</si>
  <si>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</si>
  <si>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</si>
  <si>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</si>
  <si>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</si>
  <si>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</si>
  <si>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</si>
  <si>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</si>
  <si>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</si>
  <si>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</si>
  <si>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</si>
  <si>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</si>
  <si>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</si>
  <si>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</si>
  <si>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</si>
  <si>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</si>
  <si>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</si>
  <si>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</si>
  <si>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</si>
  <si>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</si>
  <si>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</si>
  <si>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</si>
  <si>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</si>
  <si>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</si>
  <si>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</si>
  <si>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</si>
  <si>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</si>
  <si>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</si>
  <si>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</si>
  <si>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</si>
  <si>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</si>
  <si>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</si>
  <si>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</si>
  <si>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</si>
  <si>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</si>
  <si>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</si>
  <si>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</si>
  <si>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</si>
  <si>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</si>
  <si>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</si>
  <si>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</si>
  <si>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</si>
  <si>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</si>
  <si>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</si>
  <si>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</si>
  <si>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</si>
  <si>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</si>
  <si>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</si>
  <si>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</si>
  <si>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</si>
  <si>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</si>
  <si>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</si>
  <si>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</si>
  <si>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</si>
  <si>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</si>
  <si>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</si>
  <si>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</si>
  <si>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</si>
  <si>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</si>
  <si>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</si>
  <si>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</si>
  <si>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</si>
  <si>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</si>
  <si>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</si>
  <si>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</si>
  <si>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</si>
  <si>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</si>
  <si>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</si>
  <si>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</si>
  <si>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</si>
  <si>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</si>
  <si>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</si>
  <si>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</si>
  <si>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</si>
  <si>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</si>
  <si>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</si>
  <si>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</si>
  <si>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</si>
  <si>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</si>
  <si>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</si>
  <si>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</si>
  <si>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</si>
  <si>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</si>
  <si>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</si>
  <si>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</si>
  <si>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</si>
  <si>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</si>
  <si>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</si>
  <si>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</si>
  <si>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</si>
  <si>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</si>
  <si>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</si>
  <si>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</si>
  <si>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</si>
  <si>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</si>
  <si>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</si>
  <si>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</si>
  <si>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</si>
  <si>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</si>
  <si>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</si>
  <si>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</si>
  <si>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</si>
  <si>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</si>
  <si>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</si>
  <si>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</si>
  <si>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</si>
  <si>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</si>
  <si>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</si>
  <si>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</si>
  <si>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</si>
  <si>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</si>
  <si>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</si>
  <si>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</si>
  <si>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</si>
  <si>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</si>
  <si>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</si>
  <si>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</si>
  <si>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</si>
  <si>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</si>
  <si>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</si>
  <si>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</si>
  <si>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</si>
  <si>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</si>
  <si>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</si>
  <si>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</si>
  <si>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</si>
  <si>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</si>
  <si>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</si>
  <si>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</si>
  <si>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</si>
  <si>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</si>
  <si>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</si>
  <si>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</si>
  <si>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</si>
  <si>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</si>
  <si>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</si>
  <si>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</si>
  <si>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</si>
  <si>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</si>
  <si>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</si>
  <si>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</si>
  <si>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</si>
  <si>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</si>
  <si>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</si>
  <si>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</si>
  <si>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</si>
  <si>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</si>
  <si>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</si>
  <si>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</si>
  <si>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</si>
  <si>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</si>
  <si>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</si>
  <si>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</si>
  <si>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</si>
  <si>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</si>
  <si>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</si>
  <si>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</si>
  <si>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</si>
  <si>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</si>
  <si>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</si>
  <si>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</si>
  <si>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</si>
  <si>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</si>
  <si>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</si>
  <si>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</si>
  <si>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</si>
  <si>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</si>
  <si>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</si>
  <si>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</si>
  <si>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</si>
  <si>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</si>
  <si>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</si>
  <si>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</si>
  <si>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</si>
  <si>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</si>
  <si>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</si>
  <si>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</si>
  <si>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</si>
  <si>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</si>
  <si>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</si>
  <si>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</si>
  <si>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</si>
  <si>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</si>
  <si>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</si>
  <si>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</si>
  <si>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</si>
  <si>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</si>
  <si>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</si>
  <si>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</si>
  <si>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</si>
  <si>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</si>
  <si>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</si>
  <si>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</si>
  <si>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</si>
  <si>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</si>
  <si>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</si>
  <si>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</si>
  <si>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</si>
  <si>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</si>
  <si>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</si>
  <si>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</si>
  <si>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</si>
  <si>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</si>
  <si>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</si>
  <si>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</si>
  <si>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</si>
  <si>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</si>
  <si>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</si>
  <si>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</si>
  <si>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</si>
  <si>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</si>
  <si>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</si>
  <si>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</si>
  <si>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</si>
  <si>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</si>
  <si>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</si>
  <si>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</si>
  <si>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</si>
  <si>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</si>
  <si>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</si>
  <si>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</si>
  <si>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</si>
  <si>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</si>
  <si>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</si>
  <si>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</si>
  <si>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</si>
  <si>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</si>
  <si>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</si>
  <si>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</si>
  <si>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</si>
  <si>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</si>
  <si>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</si>
  <si>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</si>
  <si>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</si>
  <si>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</si>
  <si>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</si>
  <si>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</si>
  <si>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</si>
  <si>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</si>
  <si>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</si>
  <si>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</si>
  <si>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</si>
  <si>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</si>
  <si>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</si>
  <si>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</si>
  <si>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</si>
  <si>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</si>
  <si>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</si>
  <si>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</si>
  <si>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</si>
  <si>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</si>
  <si>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</si>
  <si>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</si>
  <si>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</si>
  <si>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</si>
  <si>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</si>
  <si>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</si>
  <si>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</si>
  <si>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</si>
  <si>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</si>
  <si>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</si>
  <si>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</si>
  <si>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</si>
  <si>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</si>
  <si>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</si>
  <si>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</si>
  <si>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</si>
  <si>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</si>
  <si>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</si>
  <si>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</si>
  <si>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</si>
  <si>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</si>
  <si>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</si>
  <si>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</si>
  <si>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</si>
  <si>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</si>
  <si>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</si>
  <si>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</si>
  <si>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</si>
  <si>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</si>
  <si>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</si>
  <si>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</si>
  <si>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</si>
  <si>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</si>
  <si>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</si>
  <si>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</si>
  <si>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</si>
  <si>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</si>
  <si>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</si>
  <si>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</si>
  <si>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</si>
  <si>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</si>
  <si>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</si>
  <si>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</si>
  <si>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</si>
  <si>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</si>
  <si>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</si>
  <si>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</si>
  <si>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</si>
  <si>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</si>
  <si>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</si>
  <si>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</si>
  <si>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</si>
  <si>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</si>
  <si>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</si>
  <si>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</si>
  <si>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</si>
  <si>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</si>
  <si>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</si>
  <si>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</si>
  <si>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</si>
  <si>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</si>
  <si>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</si>
  <si>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</si>
  <si>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</si>
  <si>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</si>
  <si>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</si>
  <si>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</si>
  <si>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</si>
  <si>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</si>
  <si>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</si>
  <si>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</si>
  <si>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</si>
  <si>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</si>
  <si>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</si>
  <si>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</si>
  <si>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</si>
  <si>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</si>
  <si>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</si>
  <si>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</si>
  <si>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</si>
  <si>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</si>
  <si>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</si>
  <si>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</si>
  <si>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</si>
  <si>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</si>
  <si>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</si>
  <si>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</si>
  <si>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</si>
  <si>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</si>
  <si>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</si>
  <si>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</si>
  <si>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</si>
  <si>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</si>
  <si>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</si>
  <si>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</si>
  <si>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</si>
  <si>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</si>
  <si>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</si>
  <si>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</si>
  <si>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</si>
  <si>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</si>
  <si>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</si>
  <si>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</si>
  <si>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</si>
  <si>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</si>
  <si>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</si>
  <si>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</si>
  <si>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</si>
  <si>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</si>
  <si>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</si>
  <si>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</si>
  <si>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</si>
  <si>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</si>
  <si>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</si>
  <si>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</si>
  <si>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</si>
  <si>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</si>
  <si>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</si>
  <si>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</si>
  <si>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</si>
  <si>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</si>
  <si>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</si>
  <si>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</si>
  <si>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</si>
  <si>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</si>
  <si>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</si>
  <si>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</si>
  <si>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</si>
  <si>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</si>
  <si>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</si>
  <si>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</si>
  <si>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</si>
  <si>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</si>
  <si>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</si>
  <si>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</si>
  <si>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</si>
  <si>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</si>
  <si>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</si>
  <si>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</si>
  <si>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</si>
  <si>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</si>
  <si>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</si>
  <si>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</si>
  <si>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</si>
  <si>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</si>
  <si>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</si>
  <si>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</si>
  <si>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</si>
  <si>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</si>
  <si>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</si>
  <si>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</si>
  <si>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</si>
  <si>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</si>
  <si>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</si>
  <si>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</si>
  <si>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</si>
  <si>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</si>
  <si>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</si>
  <si>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</si>
  <si>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</si>
  <si>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</si>
  <si>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</si>
  <si>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</si>
  <si>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</si>
  <si>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</si>
  <si>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</si>
  <si>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</si>
  <si>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</si>
  <si>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</si>
  <si>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</si>
  <si>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</si>
  <si>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</si>
  <si>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</si>
  <si>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</si>
  <si>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</si>
  <si>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</si>
  <si>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</si>
  <si>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</si>
  <si>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</si>
  <si>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</si>
  <si>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</si>
  <si>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</si>
  <si>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</si>
  <si>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</si>
  <si>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</si>
  <si>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</si>
  <si>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</si>
  <si>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</si>
  <si>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</si>
  <si>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</si>
  <si>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</si>
  <si>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</si>
  <si>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</si>
  <si>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</si>
  <si>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</si>
  <si>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</si>
  <si>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</si>
  <si>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</si>
  <si>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</si>
  <si>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</si>
  <si>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</si>
  <si>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</si>
  <si>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</si>
  <si>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</si>
  <si>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</si>
  <si>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</si>
  <si>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</si>
  <si>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</si>
  <si>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</si>
  <si>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</si>
  <si>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</si>
  <si>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</si>
  <si>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</si>
  <si>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</si>
  <si>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</si>
  <si>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</si>
  <si>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</si>
  <si>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</si>
  <si>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</si>
  <si>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</si>
  <si>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</si>
  <si>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</si>
  <si>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</si>
  <si>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</si>
  <si>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</si>
  <si>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</si>
  <si>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</si>
  <si>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</si>
  <si>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</si>
  <si>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</si>
  <si>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</si>
  <si>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</si>
  <si>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</si>
  <si>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</si>
  <si>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</si>
  <si>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</si>
  <si>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</si>
  <si>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</si>
  <si>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</si>
  <si>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</si>
  <si>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</si>
  <si>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</si>
  <si>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</si>
  <si>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</si>
  <si>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</si>
  <si>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</si>
  <si>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</si>
  <si>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</si>
  <si>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</si>
  <si>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</si>
  <si>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</si>
  <si>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</si>
  <si>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</si>
  <si>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</si>
  <si>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</si>
  <si>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</si>
  <si>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</si>
  <si>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</si>
  <si>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</si>
  <si>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</si>
  <si>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</si>
  <si>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</si>
  <si>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</si>
  <si>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</si>
  <si>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</si>
  <si>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</si>
  <si>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</si>
  <si>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</si>
  <si>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</si>
  <si>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</si>
  <si>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</si>
  <si>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</si>
  <si>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</si>
  <si>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</si>
  <si>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</si>
  <si>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</si>
  <si>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</si>
  <si>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</si>
  <si>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</si>
  <si>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</si>
  <si>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</si>
  <si>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</si>
  <si>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</si>
  <si>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</si>
  <si>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</si>
  <si>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</si>
  <si>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</si>
  <si>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</si>
  <si>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</si>
  <si>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</si>
  <si>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</si>
  <si>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</si>
  <si>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</si>
  <si>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</si>
  <si>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</si>
  <si>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</si>
  <si>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</si>
  <si>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</si>
  <si>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</si>
  <si>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</si>
  <si>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</si>
  <si>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</si>
  <si>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</si>
  <si>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</si>
  <si>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</si>
  <si>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</si>
  <si>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</si>
  <si>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</si>
  <si>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</si>
  <si>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</si>
  <si>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</si>
  <si>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</si>
  <si>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</si>
  <si>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</si>
  <si>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</si>
  <si>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</si>
  <si>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</si>
  <si>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</si>
  <si>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</si>
  <si>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</si>
  <si>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</si>
  <si>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</si>
  <si>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</si>
  <si>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</si>
  <si>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</si>
  <si>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</si>
  <si>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</si>
  <si>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</si>
  <si>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</si>
  <si>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</si>
  <si>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</si>
  <si>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</si>
  <si>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</si>
  <si>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</si>
  <si>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</si>
  <si>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</si>
  <si>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</si>
  <si>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</si>
  <si>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</si>
  <si>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</si>
  <si>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</si>
  <si>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</si>
  <si>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</si>
  <si>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</si>
  <si>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</si>
  <si>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</si>
  <si>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</si>
  <si>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</si>
  <si>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</si>
  <si>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</si>
  <si>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</si>
  <si>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</si>
  <si>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</si>
  <si>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</si>
  <si>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</si>
  <si>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</si>
  <si>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</si>
  <si>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</si>
  <si>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</si>
  <si>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</si>
  <si>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</si>
  <si>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</si>
  <si>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</si>
  <si>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</si>
  <si>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</si>
  <si>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</si>
  <si>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</si>
  <si>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</si>
  <si>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</si>
  <si>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</si>
  <si>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</si>
  <si>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</si>
  <si>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</si>
  <si>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</si>
  <si>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</si>
  <si>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</si>
  <si>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</si>
  <si>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</si>
  <si>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</si>
  <si>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</si>
  <si>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</si>
  <si>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</si>
  <si>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</si>
  <si>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</si>
  <si>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</si>
  <si>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</si>
  <si>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</si>
  <si>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</si>
  <si>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</si>
  <si>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</si>
  <si>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</si>
  <si>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</si>
  <si>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</si>
  <si>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</si>
  <si>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</si>
  <si>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</si>
  <si>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</si>
  <si>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</si>
  <si>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</si>
  <si>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</si>
  <si>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</si>
  <si>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</si>
  <si>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</si>
  <si>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</si>
  <si>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</si>
  <si>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</si>
  <si>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</si>
  <si>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</si>
  <si>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</si>
  <si>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</si>
  <si>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</si>
  <si>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</si>
  <si>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</si>
  <si>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</si>
  <si>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</si>
  <si>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</si>
  <si>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</si>
  <si>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</si>
  <si>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</si>
  <si>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</si>
  <si>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</si>
  <si>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</si>
  <si>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</si>
  <si>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</si>
  <si>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</si>
  <si>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</si>
  <si>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</si>
  <si>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</si>
  <si>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</si>
  <si>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</si>
  <si>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</si>
  <si>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</si>
  <si>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</si>
  <si>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</si>
  <si>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</si>
  <si>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</si>
  <si>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</si>
  <si>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</si>
  <si>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</si>
  <si>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</si>
  <si>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</si>
  <si>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</si>
  <si>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</si>
  <si>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</si>
  <si>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</si>
  <si>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</si>
  <si>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</si>
  <si>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</si>
  <si>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</si>
  <si>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</si>
  <si>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</si>
  <si>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</si>
  <si>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</si>
  <si>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</si>
  <si>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</si>
  <si>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</si>
  <si>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</si>
  <si>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</si>
  <si>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</si>
  <si>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</si>
  <si>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</si>
  <si>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</si>
  <si>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</si>
  <si>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</si>
  <si>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</si>
  <si>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</si>
  <si>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</si>
  <si>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</si>
  <si>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</si>
  <si>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</si>
  <si>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</si>
  <si>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</si>
  <si>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</si>
  <si>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</si>
  <si>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</si>
  <si>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</si>
  <si>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</si>
  <si>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</si>
  <si>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</si>
  <si>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</si>
  <si>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</si>
  <si>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</si>
  <si>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</si>
  <si>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</si>
  <si>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</si>
  <si>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</si>
  <si>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</si>
  <si>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</si>
  <si>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</si>
  <si>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</si>
  <si>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</si>
  <si>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</si>
  <si>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</si>
  <si>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</si>
  <si>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</si>
  <si>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</si>
  <si>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</si>
  <si>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</si>
  <si>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</si>
  <si>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</si>
  <si>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</si>
  <si>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</si>
  <si>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</si>
  <si>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</si>
  <si>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</si>
  <si>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</si>
  <si>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</si>
  <si>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</si>
  <si>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</si>
  <si>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</si>
  <si>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</si>
  <si>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</si>
  <si>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</si>
  <si>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</si>
  <si>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</si>
  <si>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</si>
  <si>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</si>
  <si>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</si>
  <si>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</si>
  <si>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</si>
  <si>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</si>
  <si>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</si>
  <si>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</si>
  <si>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</si>
  <si>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</si>
  <si>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</si>
  <si>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</si>
  <si>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</si>
  <si>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</si>
  <si>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</si>
  <si>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</si>
  <si>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</si>
  <si>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</si>
  <si>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</si>
  <si>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</si>
  <si>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</si>
  <si>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</si>
  <si>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</si>
  <si>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</si>
  <si>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</si>
  <si>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</si>
  <si>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</si>
  <si>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</si>
  <si>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</si>
  <si>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</si>
  <si>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</si>
  <si>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</si>
  <si>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</si>
  <si>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</si>
  <si>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</si>
  <si>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</si>
  <si>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</si>
  <si>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</si>
  <si>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</si>
  <si>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</si>
  <si>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</si>
  <si>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</si>
  <si>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</si>
  <si>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</si>
  <si>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</si>
  <si>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</si>
  <si>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</si>
  <si>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</si>
  <si>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</si>
  <si>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</si>
  <si>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</si>
  <si>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</si>
  <si>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</si>
  <si>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</si>
  <si>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</si>
  <si>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</si>
  <si>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</si>
  <si>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</si>
  <si>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</si>
  <si>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</si>
  <si>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</si>
  <si>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</si>
  <si>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</si>
  <si>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</si>
  <si>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</si>
  <si>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</si>
  <si>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</si>
  <si>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</si>
  <si>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</si>
  <si>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</si>
  <si>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</si>
  <si>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</si>
  <si>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</si>
  <si>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</si>
  <si>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</si>
  <si>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</si>
  <si>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</si>
  <si>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</si>
  <si>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</si>
  <si>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</si>
  <si>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</si>
  <si>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</si>
  <si>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</si>
  <si>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</si>
  <si>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</si>
  <si>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</si>
  <si>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</si>
  <si>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</si>
  <si>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</si>
  <si>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</si>
  <si>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</si>
  <si>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</si>
  <si>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</si>
  <si>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</si>
  <si>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</si>
  <si>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</si>
  <si>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</si>
  <si>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</si>
  <si>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</si>
  <si>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</si>
  <si>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</si>
  <si>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</si>
  <si>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</si>
  <si>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</si>
  <si>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</si>
  <si>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</si>
  <si>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</si>
  <si>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</si>
  <si>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</si>
  <si>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</si>
  <si>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</si>
  <si>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</si>
  <si>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</si>
  <si>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</si>
  <si>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</si>
  <si>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</si>
  <si>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</si>
  <si>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</si>
  <si>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</si>
  <si>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</si>
  <si>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</si>
  <si>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</si>
  <si>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</si>
  <si>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</si>
  <si>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</si>
  <si>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</si>
  <si>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</si>
  <si>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</si>
  <si>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</si>
  <si>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</si>
  <si>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</si>
  <si>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</si>
  <si>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</si>
  <si>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</si>
  <si>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</si>
  <si>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</si>
  <si>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</si>
  <si>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</si>
  <si>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</si>
  <si>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</si>
  <si>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</si>
  <si>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</si>
  <si>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</si>
  <si>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</si>
  <si>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</si>
  <si>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</si>
  <si>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</si>
  <si>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</si>
  <si>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</si>
  <si>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</si>
  <si>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</si>
  <si>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</si>
  <si>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</si>
  <si>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</si>
  <si>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</si>
  <si>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</si>
  <si>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</si>
  <si>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</si>
  <si>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</si>
  <si>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</si>
  <si>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</si>
  <si>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</si>
  <si>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</si>
  <si>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</si>
  <si>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</si>
  <si>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</si>
  <si>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</si>
  <si>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</si>
  <si>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</si>
  <si>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</si>
  <si>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</si>
  <si>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</si>
  <si>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</si>
  <si>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</si>
  <si>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</si>
  <si>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</si>
  <si>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</si>
  <si>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</si>
  <si>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</si>
  <si>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</si>
  <si>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</si>
  <si>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</si>
  <si>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</si>
  <si>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</si>
  <si>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</si>
  <si>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</si>
  <si>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</si>
  <si>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</si>
  <si>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</si>
  <si>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</si>
  <si>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</si>
  <si>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</si>
  <si>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</si>
  <si>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</si>
  <si>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</si>
  <si>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</si>
  <si>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</si>
  <si>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</si>
  <si>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</si>
  <si>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</si>
  <si>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</si>
  <si>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</si>
  <si>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</si>
  <si>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</si>
  <si>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</si>
  <si>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</si>
  <si>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</si>
  <si>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</si>
  <si>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</si>
  <si>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</si>
  <si>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</si>
  <si>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</si>
  <si>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</si>
  <si>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</si>
  <si>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</si>
  <si>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</si>
  <si>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</si>
  <si>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</si>
  <si>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</si>
  <si>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</si>
  <si>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</si>
  <si>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</si>
  <si>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</si>
  <si>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</si>
  <si>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</si>
  <si>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</si>
  <si>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</si>
  <si>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</si>
  <si>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</si>
  <si>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</si>
  <si>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</si>
  <si>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</si>
  <si>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</si>
  <si>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</si>
  <si>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</si>
  <si>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</si>
  <si>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</si>
  <si>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</si>
  <si>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</si>
  <si>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</si>
  <si>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</si>
  <si>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</si>
  <si>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</si>
  <si>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</si>
  <si>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</si>
  <si>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</si>
  <si>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</si>
  <si>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</si>
  <si>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</si>
  <si>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</si>
  <si>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</si>
  <si>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</si>
  <si>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</si>
  <si>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</si>
  <si>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</si>
  <si>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</si>
  <si>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</si>
  <si>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</si>
  <si>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</si>
  <si>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</si>
  <si>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</si>
  <si>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</si>
  <si>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</si>
  <si>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</si>
  <si>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</si>
  <si>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</si>
  <si>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</si>
  <si>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</si>
  <si>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</si>
  <si>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</si>
  <si>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</si>
  <si>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</si>
  <si>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</si>
  <si>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</si>
  <si>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</si>
  <si>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</si>
  <si>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</si>
  <si>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</si>
  <si>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</si>
  <si>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</si>
  <si>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</si>
  <si>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</si>
  <si>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</si>
  <si>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</si>
  <si>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</si>
  <si>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</si>
  <si>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</si>
  <si>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</si>
  <si>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</si>
  <si>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</si>
  <si>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</si>
  <si>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</si>
  <si>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</si>
  <si>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</si>
  <si>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</si>
  <si>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</si>
  <si>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</si>
  <si>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</si>
  <si>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</si>
  <si>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</si>
  <si>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</si>
  <si>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</si>
  <si>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</si>
  <si>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</si>
  <si>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</si>
  <si>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</si>
  <si>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</si>
  <si>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</si>
  <si>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</si>
  <si>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</si>
  <si>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</si>
  <si>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</si>
  <si>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</si>
  <si>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</si>
  <si>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</si>
  <si>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</si>
  <si>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</si>
  <si>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</si>
  <si>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</si>
  <si>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</si>
  <si>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</si>
  <si>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</si>
  <si>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</si>
  <si>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</si>
  <si>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</si>
  <si>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</si>
  <si>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</si>
  <si>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</si>
  <si>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</si>
  <si>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</si>
  <si>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</si>
  <si>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</si>
  <si>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</si>
  <si>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</si>
  <si>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</si>
  <si>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</si>
  <si>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</si>
  <si>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</si>
  <si>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</si>
  <si>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</si>
  <si>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</si>
  <si>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</si>
  <si>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</si>
  <si>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</si>
  <si>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</si>
  <si>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</si>
  <si>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</si>
  <si>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</si>
  <si>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</si>
  <si>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</si>
  <si>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</si>
  <si>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</si>
  <si>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</si>
  <si>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</si>
  <si>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</si>
  <si>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</si>
  <si>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</si>
  <si>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</si>
  <si>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</si>
  <si>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</si>
  <si>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</si>
  <si>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</si>
  <si>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</si>
  <si>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</si>
  <si>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</si>
  <si>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</si>
  <si>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</si>
  <si>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</si>
  <si>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</si>
  <si>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</si>
  <si>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</si>
  <si>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</si>
  <si>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</si>
  <si>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</si>
  <si>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</si>
  <si>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</si>
  <si>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</si>
  <si>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</si>
  <si>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</si>
  <si>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</si>
  <si>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</si>
  <si>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</si>
  <si>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</si>
  <si>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</si>
  <si>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</si>
  <si>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</si>
  <si>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</si>
  <si>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</si>
  <si>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</si>
  <si>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</si>
  <si>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</si>
  <si>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</si>
  <si>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</si>
  <si>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</si>
  <si>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</si>
  <si>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</si>
  <si>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</si>
  <si>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</si>
  <si>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</si>
  <si>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</si>
  <si>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</si>
  <si>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</si>
  <si>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</si>
  <si>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</si>
  <si>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</si>
  <si>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</si>
  <si>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</si>
  <si>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</si>
  <si>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</si>
  <si>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</si>
  <si>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</si>
  <si>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</si>
  <si>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</si>
  <si>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</si>
  <si>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</si>
  <si>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</si>
  <si>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</si>
  <si>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</si>
  <si>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</si>
  <si>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</si>
  <si>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</si>
  <si>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</si>
  <si>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</si>
  <si>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</si>
  <si>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</si>
  <si>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</si>
  <si>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</si>
  <si>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</si>
  <si>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</si>
  <si>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</si>
  <si>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</si>
  <si>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</si>
  <si>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</si>
  <si>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</si>
  <si>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</si>
  <si>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</si>
  <si>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</si>
  <si>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</si>
  <si>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</si>
  <si>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</si>
  <si>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</si>
  <si>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</si>
  <si>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</si>
  <si>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</si>
  <si>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</si>
  <si>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</si>
  <si>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</si>
  <si>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</si>
  <si>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</si>
  <si>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</si>
  <si>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</si>
  <si>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</si>
  <si>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</si>
  <si>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</si>
  <si>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</si>
  <si>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</si>
  <si>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</si>
  <si>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</si>
  <si>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</si>
  <si>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</si>
  <si>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</si>
  <si>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</si>
  <si>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</si>
  <si>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</si>
  <si>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</si>
  <si>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</si>
  <si>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</si>
  <si>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</si>
  <si>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</si>
  <si>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</si>
  <si>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</si>
  <si>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</si>
  <si>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</si>
  <si>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</si>
  <si>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</si>
  <si>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</si>
  <si>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</si>
  <si>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</si>
  <si>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</si>
  <si>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</si>
  <si>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</si>
  <si>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</si>
  <si>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</si>
  <si>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</si>
  <si>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</si>
  <si>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</si>
  <si>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</si>
  <si>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</si>
  <si>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</si>
  <si>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</si>
  <si>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</si>
  <si>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</si>
  <si>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</si>
  <si>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</si>
  <si>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</si>
  <si>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</si>
  <si>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</si>
  <si>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</si>
  <si>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</si>
  <si>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</si>
  <si>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</si>
  <si>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</si>
  <si>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</si>
  <si>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</si>
  <si>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</si>
  <si>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</si>
  <si>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</si>
  <si>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</si>
  <si>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</si>
  <si>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</si>
  <si>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</si>
  <si>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</si>
  <si>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</si>
  <si>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</si>
  <si>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</si>
  <si>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</si>
  <si>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</si>
  <si>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</si>
  <si>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</si>
  <si>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</si>
  <si>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</si>
  <si>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</si>
  <si>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</si>
  <si>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</si>
  <si>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</si>
  <si>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</si>
  <si>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</si>
  <si>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</si>
  <si>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</si>
  <si>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</si>
  <si>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</si>
  <si>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</si>
  <si>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</si>
  <si>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</si>
  <si>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</si>
  <si>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</si>
  <si>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</si>
  <si>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</si>
  <si>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</si>
  <si>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</si>
  <si>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</si>
  <si>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</si>
  <si>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</si>
  <si>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</si>
  <si>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</si>
  <si>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</si>
  <si>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</si>
  <si>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</si>
  <si>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</si>
  <si>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</si>
  <si>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</si>
  <si>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</si>
  <si>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</si>
  <si>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</si>
  <si>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</si>
  <si>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</si>
  <si>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</si>
  <si>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</si>
  <si>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</si>
  <si>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</si>
  <si>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</si>
  <si>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</si>
  <si>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</si>
  <si>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</si>
  <si>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</si>
  <si>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</si>
  <si>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</si>
  <si>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</si>
  <si>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</si>
  <si>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</si>
  <si>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</si>
  <si>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</si>
  <si>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</si>
  <si>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</si>
  <si>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</si>
  <si>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</si>
  <si>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</si>
  <si>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</si>
  <si>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</si>
  <si>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</si>
  <si>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</si>
  <si>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</si>
  <si>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</si>
  <si>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</si>
  <si>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</si>
  <si>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</si>
  <si>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</si>
  <si>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</si>
  <si>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</si>
  <si>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</si>
  <si>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</si>
  <si>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</si>
  <si>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</si>
  <si>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</si>
  <si>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</si>
  <si>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</si>
  <si>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</si>
  <si>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</si>
  <si>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</si>
  <si>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</si>
  <si>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</si>
  <si>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</si>
  <si>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</si>
  <si>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</si>
  <si>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</si>
  <si>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</si>
  <si>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</si>
  <si>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</si>
  <si>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</si>
  <si>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</si>
  <si>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</si>
  <si>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</si>
  <si>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</si>
  <si>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</si>
  <si>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</si>
  <si>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</si>
  <si>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</si>
  <si>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</si>
  <si>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</si>
  <si>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</si>
  <si>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</si>
  <si>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</si>
  <si>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</si>
  <si>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</si>
  <si>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</si>
  <si>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</si>
  <si>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</si>
  <si>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</si>
  <si>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</si>
  <si>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</si>
  <si>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</si>
  <si>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</si>
  <si>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</si>
  <si>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</si>
  <si>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</si>
  <si>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</si>
  <si>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</si>
  <si>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</si>
  <si>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</si>
  <si>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</si>
  <si>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</si>
  <si>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</si>
  <si>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</si>
  <si>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</si>
  <si>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</si>
  <si>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</si>
  <si>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</si>
  <si>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</si>
  <si>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</si>
  <si>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</si>
  <si>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</si>
  <si>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</si>
  <si>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</si>
  <si>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</si>
  <si>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</si>
  <si>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</si>
  <si>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</si>
  <si>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</si>
  <si>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</si>
  <si>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</si>
  <si>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</si>
  <si>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</si>
  <si>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</si>
  <si>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</si>
  <si>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</si>
  <si>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</si>
  <si>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</si>
  <si>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</si>
  <si>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</si>
  <si>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</si>
  <si>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</si>
  <si>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</si>
  <si>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</si>
  <si>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</si>
  <si>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</si>
  <si>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</si>
  <si>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</si>
  <si>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</si>
  <si>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</si>
  <si>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</si>
  <si>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</si>
  <si>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</si>
  <si>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</si>
  <si>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</si>
  <si>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</si>
  <si>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</si>
  <si>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</si>
  <si>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</si>
  <si>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</si>
  <si>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</si>
  <si>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</si>
  <si>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</si>
  <si>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</si>
  <si>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</si>
  <si>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</si>
  <si>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</si>
  <si>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</si>
  <si>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</si>
  <si>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</si>
  <si>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</si>
  <si>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</si>
  <si>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</si>
  <si>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</si>
  <si>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</si>
  <si>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</si>
  <si>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</si>
  <si>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</si>
  <si>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</si>
  <si>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</si>
  <si>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</si>
  <si>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</si>
  <si>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</si>
  <si>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</si>
  <si>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</si>
  <si>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</si>
  <si>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</si>
  <si>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</si>
  <si>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</si>
  <si>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</si>
  <si>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</si>
  <si>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</si>
  <si>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</si>
  <si>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</si>
  <si>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</si>
  <si>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</si>
  <si>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</si>
  <si>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</si>
  <si>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</si>
  <si>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</si>
  <si>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</si>
  <si>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</si>
  <si>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</si>
  <si>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</si>
  <si>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</si>
  <si>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</si>
  <si>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</si>
  <si>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</si>
  <si>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</si>
  <si>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</si>
  <si>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</si>
  <si>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</si>
  <si>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</si>
  <si>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</si>
  <si>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</si>
  <si>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</si>
  <si>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</si>
  <si>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</si>
  <si>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</si>
  <si>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</si>
  <si>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</si>
  <si>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</si>
  <si>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</si>
  <si>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</si>
  <si>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</si>
  <si>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</si>
  <si>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</si>
  <si>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</si>
  <si>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</si>
  <si>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</si>
  <si>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</si>
  <si>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</si>
  <si>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</si>
  <si>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</si>
  <si>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</si>
  <si>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</si>
  <si>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</si>
  <si>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</si>
  <si>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</si>
  <si>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</si>
  <si>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</si>
  <si>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</si>
  <si>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</si>
  <si>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</si>
  <si>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</si>
  <si>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</si>
  <si>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</si>
  <si>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</si>
  <si>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</si>
  <si>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</si>
  <si>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</si>
  <si>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</si>
  <si>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</si>
  <si>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</si>
  <si>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</si>
  <si>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</si>
  <si>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</si>
  <si>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</si>
  <si>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</si>
  <si>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</si>
  <si>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</si>
  <si>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</si>
  <si>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</si>
  <si>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</si>
  <si>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</si>
  <si>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</si>
  <si>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</si>
  <si>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</si>
  <si>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</si>
  <si>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</si>
  <si>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</si>
  <si>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</si>
  <si>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</si>
  <si>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</si>
  <si>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</si>
  <si>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</si>
  <si>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</si>
  <si>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</si>
  <si>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</si>
  <si>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</si>
  <si>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</si>
  <si>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</si>
  <si>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</si>
  <si>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</si>
  <si>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</si>
  <si>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</si>
  <si>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</si>
  <si>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</si>
  <si>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</si>
  <si>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</si>
  <si>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</si>
  <si>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</si>
  <si>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</si>
  <si>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</si>
  <si>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</si>
  <si>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</si>
  <si>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</si>
  <si>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</si>
  <si>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</si>
  <si>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</si>
  <si>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</si>
  <si>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</si>
  <si>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</si>
  <si>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</si>
  <si>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</si>
  <si>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</si>
  <si>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</si>
  <si>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</si>
  <si>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</si>
  <si>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</si>
  <si>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</si>
  <si>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</si>
  <si>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</si>
  <si>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</si>
  <si>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</si>
  <si>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</si>
  <si>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</si>
  <si>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</si>
  <si>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</si>
  <si>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</si>
  <si>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</si>
  <si>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</si>
  <si>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</si>
  <si>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</si>
  <si>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</si>
  <si>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</si>
  <si>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</si>
  <si>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</si>
  <si>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</si>
  <si>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</si>
  <si>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</si>
  <si>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</si>
  <si>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</si>
  <si>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</si>
  <si>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</si>
  <si>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</si>
  <si>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</si>
  <si>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</si>
  <si>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</si>
  <si>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</si>
  <si>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</si>
  <si>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</si>
  <si>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</si>
  <si>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</si>
  <si>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</si>
  <si>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</si>
  <si>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</si>
  <si>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</si>
  <si>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</si>
  <si>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</si>
  <si>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</si>
  <si>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</si>
  <si>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</si>
  <si>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</si>
  <si>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</si>
  <si>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</si>
  <si>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</si>
  <si>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</si>
  <si>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</si>
  <si>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</si>
  <si>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</si>
  <si>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</si>
  <si>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</si>
  <si>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</si>
  <si>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</si>
  <si>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</si>
  <si>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</si>
  <si>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</si>
  <si>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</si>
  <si>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</si>
  <si>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</si>
  <si>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</si>
  <si>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</si>
  <si>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</si>
  <si>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</si>
  <si>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</si>
  <si>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</si>
  <si>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</si>
  <si>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</si>
  <si>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</si>
  <si>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</si>
  <si>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</si>
  <si>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</si>
  <si>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</si>
  <si>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</si>
  <si>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</si>
  <si>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</si>
  <si>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</si>
  <si>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</si>
  <si>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</si>
  <si>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</si>
  <si>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</si>
  <si>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</si>
  <si>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</si>
  <si>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</si>
  <si>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</si>
  <si>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</si>
  <si>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</si>
  <si>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</si>
  <si>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</si>
  <si>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</si>
  <si>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</si>
  <si>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</si>
  <si>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</si>
  <si>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</si>
  <si>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</si>
  <si>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</si>
  <si>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</si>
  <si>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</si>
  <si>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</si>
  <si>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</si>
  <si>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</si>
  <si>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</si>
  <si>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</si>
  <si>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</si>
  <si>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</si>
  <si>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</si>
  <si>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</si>
  <si>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</si>
  <si>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</si>
  <si>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</si>
  <si>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</si>
  <si>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</si>
  <si>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</si>
  <si>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</si>
  <si>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</si>
  <si>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</si>
  <si>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</si>
  <si>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</si>
  <si>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</si>
  <si>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</si>
  <si>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</si>
  <si>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</si>
  <si>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</si>
  <si>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</si>
  <si>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</si>
  <si>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</si>
  <si>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</si>
  <si>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</si>
  <si>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</si>
  <si>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</si>
  <si>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</si>
  <si>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</si>
  <si>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</si>
  <si>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</si>
  <si>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</si>
  <si>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</si>
  <si>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</si>
  <si>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</si>
  <si>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</si>
  <si>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</si>
  <si>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</si>
  <si>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</si>
  <si>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</si>
  <si>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</si>
  <si>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</si>
  <si>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</si>
  <si>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</si>
  <si>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</si>
  <si>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</si>
  <si>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</si>
  <si>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</si>
  <si>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</si>
  <si>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</si>
  <si>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</si>
  <si>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</si>
  <si>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</si>
  <si>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</si>
  <si>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</si>
  <si>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</si>
  <si>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</si>
  <si>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</si>
  <si>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</si>
  <si>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</si>
  <si>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</si>
  <si>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</si>
  <si>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</si>
  <si>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</si>
  <si>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</si>
  <si>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</si>
  <si>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</si>
  <si>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</si>
  <si>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</si>
  <si>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</si>
  <si>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</si>
  <si>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</si>
  <si>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</si>
  <si>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</si>
  <si>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</si>
  <si>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</si>
  <si>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</si>
  <si>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</si>
  <si>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</si>
  <si>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</si>
  <si>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</si>
  <si>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</si>
  <si>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</si>
  <si>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</si>
  <si>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</si>
  <si>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</si>
  <si>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</si>
  <si>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</si>
  <si>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</si>
  <si>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</si>
  <si>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</si>
  <si>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</si>
  <si>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</si>
  <si>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</si>
  <si>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</si>
  <si>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</si>
  <si>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</si>
  <si>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</si>
  <si>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</si>
  <si>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</si>
  <si>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</si>
  <si>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</si>
  <si>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</si>
  <si>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</si>
  <si>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</si>
  <si>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</si>
  <si>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</si>
  <si>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</si>
  <si>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</si>
  <si>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</si>
  <si>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</si>
  <si>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</si>
  <si>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</si>
  <si>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</si>
  <si>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</si>
  <si>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</si>
  <si>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</si>
  <si>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</si>
  <si>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</si>
  <si>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</si>
  <si>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</si>
  <si>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</si>
  <si>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</si>
  <si>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</si>
  <si>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</si>
  <si>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</si>
  <si>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</si>
  <si>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</si>
  <si>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</si>
  <si>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</si>
  <si>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</si>
  <si>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</si>
  <si>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</si>
  <si>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</si>
  <si>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</si>
  <si>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</si>
  <si>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</si>
  <si>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</si>
  <si>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</si>
  <si>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</si>
  <si>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</si>
  <si>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</si>
  <si>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</si>
  <si>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</si>
  <si>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</si>
  <si>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</si>
  <si>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</si>
  <si>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</si>
  <si>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</si>
  <si>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</si>
  <si>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</si>
  <si>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</si>
  <si>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</si>
  <si>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</si>
  <si>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</si>
  <si>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</si>
  <si>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</si>
  <si>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</si>
  <si>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</si>
  <si>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</si>
  <si>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</si>
  <si>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</si>
  <si>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</si>
  <si>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</si>
  <si>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</si>
  <si>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</si>
  <si>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</si>
  <si>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</si>
  <si>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</si>
  <si>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</si>
  <si>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</si>
  <si>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</si>
  <si>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</si>
  <si>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</si>
  <si>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</si>
  <si>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</si>
  <si>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</si>
  <si>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</si>
  <si>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</si>
  <si>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</si>
  <si>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</si>
  <si>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</si>
  <si>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</si>
  <si>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</si>
  <si>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</si>
  <si>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</si>
  <si>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</si>
  <si>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</si>
  <si>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</si>
  <si>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</si>
  <si>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</si>
  <si>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</si>
  <si>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</si>
  <si>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</si>
  <si>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</si>
  <si>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</si>
  <si>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</si>
  <si>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</si>
  <si>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</si>
  <si>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</si>
  <si>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</si>
  <si>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</si>
  <si>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</si>
  <si>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</si>
  <si>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</si>
  <si>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</si>
  <si>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</si>
  <si>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</si>
  <si>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</si>
  <si>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</si>
  <si>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</si>
  <si>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</si>
  <si>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</si>
  <si>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</si>
  <si>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</si>
  <si>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</si>
  <si>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</si>
  <si>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</si>
  <si>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</si>
  <si>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</si>
  <si>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</si>
  <si>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</si>
  <si>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</si>
  <si>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</si>
  <si>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</si>
  <si>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</si>
  <si>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</si>
  <si>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</si>
  <si>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</si>
  <si>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</si>
  <si>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</si>
  <si>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</si>
  <si>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</si>
  <si>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</si>
  <si>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</si>
  <si>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</si>
  <si>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</si>
  <si>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</si>
  <si>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</si>
  <si>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</si>
  <si>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</si>
  <si>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</si>
  <si>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</si>
  <si>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</si>
  <si>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</si>
  <si>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</si>
  <si>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</si>
  <si>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</si>
  <si>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</si>
  <si>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</si>
  <si>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</si>
  <si>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</si>
  <si>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</si>
  <si>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</si>
  <si>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</si>
  <si>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</si>
  <si>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</si>
  <si>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</si>
  <si>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</si>
  <si>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</si>
  <si>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</si>
  <si>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</si>
  <si>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</si>
  <si>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</si>
  <si>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</si>
  <si>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</si>
  <si>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</si>
  <si>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</si>
  <si>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</si>
  <si>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</si>
  <si>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</si>
  <si>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</si>
  <si>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</si>
  <si>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</si>
  <si>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</si>
  <si>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</si>
  <si>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</si>
  <si>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</si>
  <si>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</si>
  <si>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</si>
  <si>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</si>
  <si>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</si>
  <si>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</si>
  <si>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</si>
  <si>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</si>
  <si>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</si>
  <si>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</si>
  <si>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</si>
  <si>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</si>
  <si>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</si>
  <si>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</si>
  <si>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</si>
  <si>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</si>
  <si>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</si>
  <si>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</si>
  <si>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</si>
  <si>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</si>
  <si>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</si>
  <si>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</si>
  <si>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</si>
  <si>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</si>
  <si>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</si>
  <si>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</si>
  <si>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</si>
  <si>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</si>
  <si>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</si>
  <si>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</si>
  <si>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</si>
  <si>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</si>
  <si>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</si>
  <si>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</si>
  <si>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</si>
  <si>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</si>
  <si>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</si>
  <si>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</si>
  <si>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</si>
  <si>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</si>
  <si>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</si>
  <si>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</si>
  <si>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</si>
  <si>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</si>
  <si>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</si>
  <si>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</si>
  <si>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</si>
  <si>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</si>
  <si>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</si>
  <si>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</si>
  <si>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</si>
  <si>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</si>
  <si>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</si>
  <si>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</si>
  <si>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</si>
  <si>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</si>
  <si>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</si>
  <si>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</si>
  <si>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</si>
  <si>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</si>
  <si>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</si>
  <si>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</si>
  <si>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</si>
  <si>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</si>
  <si>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</si>
  <si>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</si>
  <si>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</si>
  <si>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</si>
  <si>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</si>
  <si>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</si>
  <si>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</si>
  <si>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</si>
  <si>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</si>
  <si>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</si>
  <si>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</si>
  <si>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</si>
  <si>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</si>
  <si>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</si>
  <si>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</si>
  <si>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</si>
  <si>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</si>
  <si>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</si>
  <si>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</si>
  <si>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</si>
  <si>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</si>
  <si>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</si>
  <si>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</si>
  <si>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</si>
  <si>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</si>
  <si>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</si>
  <si>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</si>
  <si>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</si>
  <si>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</si>
  <si>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</si>
  <si>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</si>
  <si>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</si>
  <si>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</si>
  <si>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</si>
  <si>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</si>
  <si>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</si>
  <si>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</si>
  <si>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</si>
  <si>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</si>
  <si>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</si>
  <si>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</si>
  <si>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</si>
  <si>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</si>
  <si>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</si>
  <si>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</si>
  <si>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</si>
  <si>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</si>
  <si>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</si>
  <si>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</si>
  <si>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</si>
  <si>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</si>
  <si>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</si>
  <si>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</si>
  <si>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</si>
  <si>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</si>
  <si>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</si>
  <si>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</si>
  <si>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</si>
  <si>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</si>
  <si>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</si>
  <si>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</si>
  <si>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</si>
  <si>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</si>
  <si>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</si>
  <si>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</si>
  <si>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</si>
  <si>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</si>
  <si>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</si>
  <si>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</si>
  <si>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</si>
  <si>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</si>
  <si>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</si>
  <si>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</si>
  <si>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</si>
  <si>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</si>
  <si>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</si>
  <si>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</si>
  <si>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</si>
  <si>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</si>
  <si>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</si>
  <si>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</si>
  <si>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</si>
  <si>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</si>
  <si>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</si>
  <si>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</si>
  <si>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</si>
  <si>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</si>
  <si>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</si>
  <si>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</si>
  <si>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</si>
  <si>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</si>
  <si>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</si>
  <si>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</si>
  <si>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</si>
  <si>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</si>
  <si>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</si>
  <si>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</si>
  <si>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</si>
  <si>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</si>
  <si>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</si>
  <si>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</si>
  <si>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</si>
  <si>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</si>
  <si>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</si>
  <si>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</si>
  <si>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</si>
  <si>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</si>
  <si>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</si>
  <si>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</si>
  <si>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</si>
  <si>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</si>
  <si>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</si>
  <si>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</si>
  <si>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</si>
  <si>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</si>
  <si>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</si>
  <si>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</si>
  <si>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</si>
  <si>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</si>
  <si>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</si>
  <si>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</si>
  <si>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</si>
  <si>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</si>
  <si>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</si>
  <si>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</si>
  <si>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</si>
  <si>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</si>
  <si>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</si>
  <si>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</si>
  <si>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</si>
  <si>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</si>
  <si>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</si>
  <si>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</si>
  <si>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</si>
  <si>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</si>
  <si>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</si>
  <si>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</si>
  <si>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</si>
  <si>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</si>
  <si>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</si>
  <si>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</si>
  <si>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</si>
  <si>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</si>
  <si>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</si>
  <si>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</si>
  <si>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</si>
  <si>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</si>
  <si>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</si>
  <si>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</si>
  <si>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</si>
  <si>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</si>
  <si>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</si>
  <si>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</si>
  <si>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</si>
  <si>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</si>
  <si>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</si>
  <si>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</si>
  <si>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</si>
  <si>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</si>
  <si>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</si>
  <si>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</si>
  <si>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</si>
  <si>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</si>
  <si>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</si>
  <si>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</si>
  <si>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</si>
  <si>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</si>
  <si>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</si>
  <si>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</si>
  <si>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</si>
  <si>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</si>
  <si>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</si>
  <si>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</si>
  <si>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</si>
  <si>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</si>
  <si>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</si>
  <si>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</si>
  <si>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</si>
  <si>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</si>
  <si>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</si>
  <si>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</si>
  <si>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</si>
  <si>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</si>
  <si>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</si>
  <si>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</si>
  <si>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</si>
  <si>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</si>
  <si>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</si>
  <si>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</si>
  <si>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</si>
  <si>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</si>
  <si>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</si>
  <si>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</si>
  <si>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</si>
  <si>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</si>
  <si>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</si>
  <si>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</si>
  <si>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</si>
  <si>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</si>
  <si>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</si>
  <si>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</si>
  <si>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</si>
  <si>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</si>
  <si>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</si>
  <si>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</si>
  <si>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</si>
  <si>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</si>
  <si>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</si>
  <si>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</si>
  <si>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</si>
  <si>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</si>
  <si>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</si>
  <si>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</si>
  <si>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</si>
  <si>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</si>
  <si>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</si>
  <si>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</si>
  <si>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</si>
  <si>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</si>
  <si>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</si>
  <si>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</si>
  <si>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</si>
  <si>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</si>
  <si>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</si>
  <si>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</si>
  <si>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</si>
  <si>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</si>
  <si>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</si>
  <si>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</si>
  <si>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</si>
  <si>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</si>
  <si>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</si>
  <si>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</si>
  <si>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</si>
  <si>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</si>
  <si>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</si>
  <si>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</si>
  <si>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</si>
  <si>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</si>
  <si>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</si>
  <si>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</si>
  <si>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</si>
  <si>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</si>
  <si>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</si>
  <si>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</si>
  <si>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</si>
  <si>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</si>
  <si>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</si>
  <si>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</si>
  <si>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</si>
  <si>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</si>
  <si>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</si>
  <si>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</si>
  <si>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</si>
  <si>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</si>
  <si>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</si>
  <si>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</si>
  <si>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</si>
  <si>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</si>
  <si>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</si>
  <si>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</si>
  <si>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</si>
  <si>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</si>
  <si>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</si>
  <si>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</si>
  <si>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</si>
  <si>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</si>
  <si>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</si>
  <si>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</si>
  <si>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</si>
  <si>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</si>
  <si>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</si>
  <si>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</si>
  <si>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</si>
  <si>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</si>
  <si>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</si>
  <si>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</si>
  <si>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</si>
  <si>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</si>
  <si>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</si>
  <si>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</si>
  <si>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</si>
  <si>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</si>
  <si>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</si>
  <si>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</si>
  <si>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</si>
  <si>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</si>
  <si>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</si>
  <si>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</si>
  <si>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</si>
  <si>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</si>
  <si>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</si>
  <si>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</si>
  <si>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</si>
  <si>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</si>
  <si>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</si>
  <si>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</si>
  <si>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</si>
  <si>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</si>
  <si>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</si>
  <si>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</si>
  <si>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</si>
  <si>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</si>
  <si>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</si>
  <si>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</si>
  <si>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</si>
  <si>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</si>
  <si>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</si>
  <si>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</si>
  <si>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</si>
  <si>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</si>
  <si>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</si>
  <si>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</si>
  <si>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</si>
  <si>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</si>
  <si>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</si>
  <si>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</si>
  <si>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</si>
  <si>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</si>
  <si>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</si>
  <si>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</si>
  <si>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</si>
  <si>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</si>
  <si>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</si>
  <si>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</si>
  <si>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</si>
  <si>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</si>
  <si>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</si>
  <si>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</si>
  <si>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</si>
  <si>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</si>
  <si>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</si>
  <si>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</si>
  <si>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</si>
  <si>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</si>
  <si>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</si>
  <si>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</si>
  <si>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</si>
  <si>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</si>
  <si>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</si>
  <si>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</si>
  <si>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</si>
  <si>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</si>
  <si>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</si>
  <si>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</si>
  <si>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</si>
  <si>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</si>
  <si>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</si>
  <si>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</si>
  <si>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</si>
  <si>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</si>
  <si>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</si>
  <si>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</si>
  <si>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</si>
  <si>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</si>
  <si>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</si>
  <si>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</si>
  <si>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</si>
  <si>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</si>
  <si>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</si>
  <si>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</si>
  <si>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</si>
  <si>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</si>
  <si>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</si>
  <si>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</si>
  <si>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</si>
  <si>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</si>
  <si>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</si>
  <si>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</si>
  <si>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</si>
  <si>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</si>
  <si>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</si>
  <si>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</si>
  <si>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</si>
  <si>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</si>
  <si>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</si>
  <si>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</si>
  <si>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</si>
  <si>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</si>
  <si>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</si>
  <si>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</si>
  <si>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</si>
  <si>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</si>
  <si>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</si>
  <si>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</si>
  <si>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</si>
  <si>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</si>
  <si>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</si>
  <si>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</si>
  <si>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</si>
  <si>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</si>
  <si>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</si>
  <si>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</si>
  <si>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</si>
  <si>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</si>
  <si>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</si>
  <si>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</si>
  <si>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</si>
  <si>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</si>
  <si>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</si>
  <si>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</si>
  <si>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</si>
  <si>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</si>
  <si>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</si>
  <si>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</si>
  <si>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</si>
  <si>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</si>
  <si>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</si>
  <si>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</si>
  <si>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</si>
  <si>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</si>
  <si>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</si>
  <si>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</si>
  <si>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</si>
  <si>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</si>
  <si>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</si>
  <si>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</si>
  <si>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</si>
  <si>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</si>
  <si>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</si>
  <si>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</si>
  <si>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</si>
  <si>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</si>
  <si>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</si>
  <si>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</si>
  <si>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</si>
  <si>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</si>
  <si>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</si>
  <si>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</si>
  <si>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</si>
  <si>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</si>
  <si>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</si>
  <si>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</si>
  <si>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</si>
  <si>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</si>
  <si>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</si>
  <si>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</si>
  <si>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</si>
  <si>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</si>
  <si>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</si>
  <si>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</si>
  <si>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</si>
  <si>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</si>
  <si>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</si>
  <si>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</si>
  <si>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</si>
  <si>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</si>
  <si>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</si>
  <si>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</si>
  <si>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</si>
  <si>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</si>
  <si>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</si>
  <si>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</si>
  <si>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</si>
  <si>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</si>
  <si>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</si>
  <si>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</si>
  <si>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</si>
  <si>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</si>
  <si>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</si>
  <si>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</si>
  <si>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</si>
  <si>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</si>
  <si>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</si>
  <si>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</si>
  <si>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</si>
  <si>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</si>
  <si>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</si>
  <si>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</si>
  <si>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</si>
  <si>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</si>
  <si>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</si>
  <si>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</si>
  <si>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</si>
  <si>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</si>
  <si>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</si>
  <si>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</si>
  <si>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</si>
  <si>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</si>
  <si>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</si>
  <si>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</si>
  <si>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</si>
  <si>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</si>
  <si>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</si>
  <si>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</si>
  <si>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</si>
  <si>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</si>
  <si>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</si>
  <si>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</si>
  <si>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</si>
  <si>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</si>
  <si>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</si>
  <si>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</si>
  <si>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</si>
  <si>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</si>
  <si>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</si>
  <si>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</si>
  <si>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</si>
  <si>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</si>
  <si>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</si>
  <si>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</si>
  <si>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</si>
  <si>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</si>
  <si>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</si>
  <si>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</si>
  <si>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</si>
  <si>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</si>
  <si>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</si>
  <si>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</si>
  <si>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</si>
  <si>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</si>
  <si>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</si>
  <si>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</si>
  <si>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</si>
  <si>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</si>
  <si>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</si>
  <si>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</si>
  <si>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</si>
  <si>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</si>
  <si>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</si>
  <si>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</si>
  <si>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</si>
  <si>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</si>
  <si>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</si>
  <si>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</si>
  <si>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</si>
  <si>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</si>
  <si>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</si>
  <si>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</si>
  <si>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</si>
  <si>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</si>
  <si>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</si>
  <si>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</si>
  <si>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</si>
  <si>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</si>
  <si>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</si>
  <si>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</si>
  <si>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</si>
  <si>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</si>
  <si>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</si>
  <si>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</si>
  <si>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</si>
  <si>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</si>
  <si>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</si>
  <si>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</si>
  <si>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</si>
  <si>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</si>
  <si>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</si>
  <si>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</si>
  <si>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</si>
  <si>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</si>
  <si>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</si>
  <si>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</si>
  <si>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</si>
  <si>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</si>
  <si>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</si>
  <si>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</si>
  <si>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</si>
  <si>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</si>
  <si>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</si>
  <si>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</si>
  <si>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</si>
  <si>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</si>
  <si>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</si>
  <si>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</si>
  <si>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</si>
  <si>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</si>
  <si>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</si>
  <si>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</si>
  <si>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</si>
  <si>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</si>
  <si>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</si>
  <si>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</si>
  <si>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</si>
  <si>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</si>
  <si>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</si>
  <si>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</si>
  <si>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</si>
  <si>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</si>
  <si>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</si>
  <si>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</si>
  <si>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</si>
  <si>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</si>
  <si>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</si>
  <si>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</si>
  <si>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</si>
  <si>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</si>
  <si>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</si>
  <si>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</si>
  <si>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</si>
  <si>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</si>
  <si>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</si>
  <si>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</si>
  <si>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</si>
  <si>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</si>
  <si>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</si>
  <si>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</si>
  <si>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</si>
  <si>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</si>
  <si>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</si>
  <si>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</si>
  <si>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</si>
  <si>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</si>
  <si>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</si>
  <si>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</si>
  <si>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</si>
  <si>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</si>
  <si>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</si>
  <si>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</si>
  <si>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</si>
  <si>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</si>
  <si>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</si>
  <si>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</si>
  <si>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</si>
  <si>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</si>
  <si>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</si>
  <si>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</si>
  <si>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</si>
  <si>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</si>
  <si>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</si>
  <si>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</si>
  <si>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</si>
  <si>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</si>
  <si>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</si>
  <si>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</si>
  <si>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</si>
  <si>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</si>
  <si>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</si>
  <si>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</si>
  <si>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</si>
  <si>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</si>
  <si>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</si>
  <si>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</si>
  <si>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</si>
  <si>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</si>
  <si>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</si>
  <si>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</si>
  <si>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</si>
  <si>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</si>
  <si>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</si>
  <si>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</si>
  <si>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</si>
  <si>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</si>
  <si>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</si>
  <si>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</si>
  <si>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</si>
  <si>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</si>
  <si>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</si>
  <si>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</si>
  <si>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</si>
  <si>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</si>
  <si>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</si>
  <si>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</si>
  <si>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</si>
  <si>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</si>
  <si>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</si>
  <si>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</si>
  <si>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</si>
  <si>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</si>
  <si>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</si>
  <si>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</si>
  <si>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</si>
  <si>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</si>
  <si>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</si>
  <si>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</si>
  <si>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</si>
  <si>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</si>
  <si>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</si>
  <si>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</si>
  <si>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</si>
  <si>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</si>
  <si>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</si>
  <si>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</si>
  <si>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</si>
  <si>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</si>
  <si>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</si>
  <si>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</si>
  <si>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</si>
  <si>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</si>
  <si>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</si>
  <si>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</si>
  <si>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</si>
  <si>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</si>
  <si>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</si>
  <si>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</si>
  <si>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</si>
  <si>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</si>
  <si>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</si>
  <si>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</si>
  <si>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</si>
  <si>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</si>
  <si>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</si>
  <si>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</si>
  <si>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</si>
  <si>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</si>
  <si>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</si>
  <si>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</si>
  <si>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</si>
  <si>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</si>
  <si>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</si>
  <si>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</si>
  <si>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</si>
  <si>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</si>
  <si>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</si>
  <si>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</si>
  <si>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</si>
  <si>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</si>
  <si>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</si>
  <si>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</si>
  <si>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</si>
  <si>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</si>
  <si>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</si>
  <si>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</si>
  <si>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</si>
  <si>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</si>
  <si>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</si>
  <si>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</si>
  <si>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</si>
  <si>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</si>
  <si>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</si>
  <si>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</si>
  <si>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</si>
  <si>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</si>
  <si>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</si>
  <si>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</si>
  <si>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</si>
  <si>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</si>
  <si>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</si>
  <si>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</si>
  <si>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</si>
  <si>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</si>
  <si>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</si>
  <si>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</si>
  <si>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</si>
  <si>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</si>
  <si>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</si>
  <si>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</si>
  <si>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</si>
  <si>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</si>
  <si>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</si>
  <si>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</si>
  <si>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</si>
  <si>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</si>
  <si>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</si>
  <si>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</si>
  <si>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</si>
  <si>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</si>
  <si>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</si>
  <si>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</si>
  <si>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</si>
  <si>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</si>
  <si>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</si>
  <si>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</si>
  <si>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</si>
  <si>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</si>
  <si>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</si>
  <si>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</si>
  <si>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</si>
  <si>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</si>
  <si>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</si>
  <si>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</si>
  <si>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</si>
  <si>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</si>
  <si>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</si>
  <si>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</si>
  <si>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</si>
  <si>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</si>
  <si>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</si>
  <si>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</si>
  <si>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</si>
  <si>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</si>
  <si>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</si>
  <si>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</si>
  <si>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</si>
  <si>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</si>
  <si>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</si>
  <si>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</si>
  <si>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</si>
  <si>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</si>
  <si>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</si>
  <si>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</si>
  <si>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</si>
  <si>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</si>
  <si>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</si>
  <si>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</si>
  <si>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</si>
  <si>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</si>
  <si>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</si>
  <si>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</si>
  <si>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</si>
  <si>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</si>
  <si>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</si>
  <si>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</si>
  <si>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</si>
  <si>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</si>
  <si>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</si>
  <si>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</si>
  <si>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</si>
  <si>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</si>
  <si>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</si>
  <si>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</si>
  <si>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</si>
  <si>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</si>
  <si>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</si>
  <si>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</si>
  <si>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</si>
  <si>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</si>
  <si>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</si>
  <si>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</si>
  <si>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</si>
  <si>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</si>
  <si>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</si>
  <si>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</si>
  <si>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</si>
  <si>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</si>
  <si>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</si>
  <si>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</si>
  <si>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</si>
  <si>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</si>
  <si>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</si>
  <si>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</si>
  <si>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</si>
  <si>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</si>
  <si>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</si>
  <si>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</si>
  <si>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</si>
  <si>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</si>
  <si>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</si>
  <si>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</si>
  <si>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</si>
  <si>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</si>
  <si>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</si>
  <si>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</si>
  <si>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</si>
  <si>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</si>
  <si>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</si>
  <si>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</si>
  <si>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</si>
  <si>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</si>
  <si>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</si>
  <si>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</si>
  <si>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</si>
  <si>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</si>
  <si>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</si>
  <si>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</si>
  <si>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</si>
  <si>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</si>
  <si>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</si>
  <si>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</si>
  <si>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</si>
  <si>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</si>
  <si>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</si>
  <si>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</si>
  <si>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</si>
  <si>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</si>
  <si>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</si>
  <si>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</si>
  <si>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</si>
  <si>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</si>
  <si>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</si>
  <si>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</si>
  <si>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</si>
  <si>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</si>
  <si>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</si>
  <si>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</si>
  <si>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</si>
  <si>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</si>
  <si>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</si>
  <si>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</si>
  <si>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</si>
  <si>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</si>
  <si>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</si>
  <si>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</si>
  <si>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</si>
  <si>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</si>
  <si>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</si>
  <si>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</si>
  <si>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</si>
  <si>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</si>
  <si>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</si>
  <si>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</si>
  <si>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</si>
  <si>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</si>
  <si>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</si>
  <si>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</si>
  <si>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</si>
  <si>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</si>
  <si>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</si>
  <si>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</si>
  <si>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</si>
  <si>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</si>
  <si>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</si>
  <si>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</si>
  <si>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</si>
  <si>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</si>
  <si>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</si>
  <si>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</si>
  <si>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</si>
  <si>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</si>
  <si>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</si>
  <si>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</si>
  <si>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</si>
  <si>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</si>
  <si>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</si>
  <si>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</si>
  <si>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</si>
  <si>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</si>
  <si>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</si>
  <si>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</si>
  <si>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</si>
  <si>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</si>
  <si>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</si>
  <si>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</si>
  <si>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</si>
  <si>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</si>
  <si>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</si>
  <si>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</si>
  <si>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</si>
  <si>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</si>
  <si>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</si>
  <si>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</si>
  <si>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</si>
  <si>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</si>
  <si>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</si>
  <si>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</si>
  <si>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</si>
  <si>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</si>
  <si>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</si>
  <si>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</si>
  <si>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</si>
  <si>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</si>
  <si>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</si>
  <si>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</si>
  <si>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</si>
  <si>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</si>
  <si>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</si>
  <si>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</si>
  <si>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</si>
  <si>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</si>
  <si>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</si>
  <si>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</si>
  <si>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</si>
  <si>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</si>
  <si>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</si>
  <si>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</si>
  <si>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</si>
  <si>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</si>
  <si>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</si>
  <si>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</si>
  <si>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</si>
  <si>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</si>
  <si>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</si>
  <si>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</si>
  <si>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</si>
  <si>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</si>
  <si>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</si>
  <si>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</si>
  <si>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</si>
  <si>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</si>
  <si>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</si>
  <si>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</si>
  <si>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</si>
  <si>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</si>
  <si>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</si>
  <si>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</si>
  <si>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</si>
  <si>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</si>
  <si>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</si>
  <si>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</si>
  <si>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</si>
  <si>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</si>
  <si>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</si>
  <si>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</si>
  <si>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</si>
  <si>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</si>
  <si>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</si>
  <si>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</si>
  <si>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</si>
  <si>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</si>
  <si>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</si>
  <si>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</si>
  <si>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</si>
  <si>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</si>
  <si>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</si>
  <si>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</si>
  <si>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</si>
  <si>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</si>
  <si>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</si>
  <si>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</si>
  <si>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</si>
  <si>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</si>
  <si>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</si>
  <si>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</si>
  <si>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</si>
  <si>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</si>
  <si>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</si>
  <si>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</si>
  <si>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</si>
  <si>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</si>
  <si>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</si>
  <si>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</si>
  <si>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</si>
  <si>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</si>
  <si>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</si>
  <si>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</si>
  <si>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</si>
  <si>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</si>
  <si>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</si>
  <si>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</si>
  <si>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</si>
  <si>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</si>
  <si>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</si>
  <si>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</si>
  <si>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</si>
  <si>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</si>
  <si>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</si>
  <si>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</si>
  <si>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</si>
  <si>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</si>
  <si>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</si>
  <si>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</si>
  <si>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</si>
  <si>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</si>
  <si>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</si>
  <si>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</si>
  <si>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</si>
  <si>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</si>
  <si>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</si>
  <si>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</si>
  <si>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</si>
  <si>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</si>
  <si>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</si>
  <si>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</si>
  <si>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</si>
  <si>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</si>
  <si>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</si>
  <si>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</si>
  <si>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</si>
  <si>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</si>
  <si>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</si>
  <si>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</si>
  <si>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</si>
  <si>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</si>
  <si>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</si>
  <si>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</si>
  <si>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</si>
  <si>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</si>
  <si>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</si>
  <si>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</si>
  <si>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</si>
  <si>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</si>
  <si>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</si>
  <si>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</si>
  <si>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</si>
  <si>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</si>
  <si>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</si>
  <si>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</si>
  <si>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</si>
  <si>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</si>
  <si>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</si>
  <si>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</si>
  <si>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</si>
  <si>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</si>
  <si>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</si>
  <si>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</si>
  <si>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</si>
  <si>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</si>
  <si>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</si>
  <si>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</si>
  <si>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</si>
  <si>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</si>
  <si>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</si>
  <si>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</si>
  <si>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</si>
  <si>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</si>
  <si>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</si>
  <si>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</si>
  <si>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</si>
  <si>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</si>
  <si>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</si>
  <si>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</si>
  <si>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</si>
  <si>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</si>
  <si>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</si>
  <si>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</si>
  <si>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</si>
  <si>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</si>
  <si>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</si>
  <si>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</si>
  <si>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</si>
  <si>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</si>
  <si>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</si>
  <si>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</si>
  <si>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</si>
  <si>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</si>
  <si>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</si>
  <si>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</si>
  <si>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</si>
  <si>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</si>
  <si>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</si>
  <si>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</si>
  <si>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</si>
  <si>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</si>
  <si>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</si>
  <si>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</si>
  <si>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</si>
  <si>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</si>
  <si>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</si>
  <si>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</si>
  <si>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</si>
  <si>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</si>
  <si>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</si>
  <si>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</si>
  <si>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</si>
  <si>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</si>
  <si>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</si>
  <si>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</si>
  <si>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</si>
  <si>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</si>
  <si>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</si>
  <si>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</si>
  <si>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</si>
  <si>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</si>
  <si>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</si>
  <si>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</si>
  <si>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</si>
  <si>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</si>
  <si>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</si>
  <si>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</si>
  <si>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</si>
  <si>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</si>
  <si>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</si>
  <si>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</si>
  <si>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</si>
  <si>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</si>
  <si>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</si>
  <si>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</si>
  <si>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</si>
  <si>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</si>
  <si>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</si>
  <si>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</si>
  <si>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</si>
  <si>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</si>
  <si>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</si>
  <si>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</si>
  <si>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</si>
  <si>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</si>
  <si>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</si>
  <si>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</si>
  <si>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</si>
  <si>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</si>
  <si>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</si>
  <si>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</si>
  <si>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</si>
  <si>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</si>
  <si>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</si>
  <si>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</si>
  <si>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</si>
  <si>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</si>
  <si>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</si>
  <si>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</si>
  <si>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</si>
  <si>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</si>
  <si>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</si>
  <si>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</si>
  <si>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</si>
  <si>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</si>
  <si>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</si>
  <si>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</si>
  <si>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</si>
  <si>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</si>
  <si>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</si>
  <si>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</si>
  <si>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</si>
  <si>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</si>
  <si>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</si>
  <si>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</si>
  <si>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</si>
  <si>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</si>
  <si>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</si>
  <si>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</si>
  <si>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</si>
  <si>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</si>
  <si>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</si>
  <si>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</si>
  <si>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</si>
  <si>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</si>
  <si>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</si>
  <si>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</si>
  <si>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</si>
  <si>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</si>
  <si>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</si>
  <si>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</si>
  <si>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</si>
  <si>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</si>
  <si>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</si>
  <si>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</si>
  <si>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</si>
  <si>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</si>
  <si>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</si>
  <si>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</si>
  <si>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</si>
  <si>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</si>
  <si>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</si>
  <si>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</si>
  <si>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</si>
  <si>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</si>
  <si>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</si>
  <si>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</si>
  <si>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</si>
  <si>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</si>
  <si>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</si>
  <si>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</si>
  <si>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</si>
  <si>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</si>
  <si>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</si>
  <si>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</si>
  <si>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</si>
  <si>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</si>
  <si>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</si>
  <si>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</si>
  <si>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</si>
  <si>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</si>
  <si>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</si>
  <si>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</si>
  <si>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</si>
  <si>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</si>
  <si>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</si>
  <si>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</si>
  <si>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</si>
  <si>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</si>
  <si>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</si>
  <si>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</si>
  <si>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</si>
  <si>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</si>
  <si>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</si>
  <si>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</si>
  <si>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</si>
  <si>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</si>
  <si>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</si>
  <si>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</si>
  <si>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</si>
  <si>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</si>
  <si>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</si>
  <si>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</si>
  <si>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</si>
  <si>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</si>
  <si>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</si>
  <si>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</si>
  <si>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</si>
  <si>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</si>
  <si>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</si>
  <si>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</si>
  <si>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</si>
  <si>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</si>
  <si>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</si>
  <si>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</si>
  <si>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</si>
  <si>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</si>
  <si>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</si>
  <si>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</si>
  <si>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</si>
  <si>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</si>
  <si>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</si>
  <si>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</si>
  <si>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</si>
  <si>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</si>
  <si>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</si>
  <si>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</si>
  <si>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</si>
  <si>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</si>
  <si>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</si>
  <si>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</si>
  <si>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</si>
  <si>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</si>
  <si>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</si>
  <si>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</si>
  <si>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</si>
  <si>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</si>
  <si>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</si>
  <si>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</si>
  <si>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</si>
  <si>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</si>
  <si>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</si>
  <si>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</si>
  <si>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</si>
  <si>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</si>
  <si>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</si>
  <si>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</si>
  <si>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</si>
  <si>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</si>
  <si>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</si>
  <si>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</si>
  <si>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</si>
  <si>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</si>
  <si>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</si>
  <si>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</si>
  <si>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</si>
  <si>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</si>
  <si>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</si>
  <si>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</si>
  <si>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</si>
  <si>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</si>
  <si>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</si>
  <si>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</si>
  <si>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</si>
  <si>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</si>
  <si>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</si>
  <si>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</si>
  <si>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</si>
  <si>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</si>
  <si>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</si>
  <si>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</si>
  <si>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</si>
  <si>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</si>
  <si>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</si>
  <si>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</si>
  <si>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</si>
  <si>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</si>
  <si>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</si>
  <si>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</si>
  <si>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</si>
  <si>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</si>
  <si>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</si>
  <si>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</si>
  <si>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</si>
  <si>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</si>
  <si>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</si>
  <si>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</si>
  <si>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</si>
  <si>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</si>
  <si>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</si>
  <si>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</si>
  <si>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</si>
  <si>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</si>
  <si>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</si>
  <si>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</si>
  <si>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</si>
  <si>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</si>
  <si>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</si>
  <si>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</si>
  <si>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</si>
  <si>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</si>
  <si>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</si>
  <si>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</si>
  <si>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</si>
  <si>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</si>
  <si>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</si>
  <si>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</si>
  <si>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</si>
  <si>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</si>
  <si>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</si>
  <si>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</si>
  <si>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</si>
  <si>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</si>
  <si>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</si>
  <si>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</si>
  <si>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</si>
  <si>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</si>
  <si>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</si>
  <si>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</si>
  <si>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</si>
  <si>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</si>
  <si>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</si>
  <si>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</si>
  <si>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</si>
  <si>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</si>
  <si>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</si>
  <si>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</si>
  <si>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</si>
  <si>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</si>
  <si>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</si>
  <si>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</si>
  <si>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</si>
  <si>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</si>
  <si>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</si>
  <si>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</si>
  <si>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</si>
  <si>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</si>
  <si>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</si>
  <si>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</si>
  <si>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</si>
  <si>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</si>
  <si>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</si>
  <si>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</si>
  <si>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</si>
  <si>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</si>
  <si>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</si>
  <si>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</si>
  <si>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</si>
  <si>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</si>
  <si>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</si>
  <si>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</si>
  <si>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</si>
  <si>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</si>
  <si>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</si>
  <si>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</si>
  <si>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</si>
  <si>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</si>
  <si>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</si>
  <si>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</si>
  <si>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</si>
  <si>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</si>
  <si>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</si>
  <si>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</si>
  <si>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</si>
  <si>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</si>
  <si>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</si>
  <si>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</si>
  <si>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</si>
  <si>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</si>
  <si>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</si>
  <si>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</si>
  <si>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</si>
  <si>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</si>
  <si>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</si>
  <si>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</si>
  <si>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</si>
  <si>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</si>
  <si>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</si>
  <si>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</si>
  <si>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</si>
  <si>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</si>
  <si>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</si>
  <si>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</si>
  <si>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</si>
  <si>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</si>
  <si>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</si>
  <si>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</si>
  <si>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</si>
  <si>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</si>
  <si>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</si>
  <si>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</si>
  <si>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</si>
  <si>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</si>
  <si>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</si>
  <si>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</si>
  <si>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</si>
  <si>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</si>
  <si>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</si>
  <si>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</si>
  <si>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</si>
  <si>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</si>
  <si>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</si>
  <si>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</si>
  <si>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</si>
  <si>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</si>
  <si>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</si>
  <si>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</si>
  <si>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</si>
  <si>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</si>
  <si>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</si>
  <si>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</si>
  <si>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</si>
  <si>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</si>
  <si>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</si>
  <si>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</si>
  <si>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</si>
  <si>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</si>
  <si>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</si>
  <si>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</si>
  <si>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</si>
  <si>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</si>
  <si>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</si>
  <si>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</si>
  <si>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</si>
  <si>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</si>
  <si>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</si>
  <si>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</si>
  <si>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</si>
  <si>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</si>
  <si>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</si>
  <si>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</si>
  <si>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</si>
  <si>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</si>
  <si>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</si>
  <si>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</si>
  <si>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</si>
  <si>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</si>
  <si>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</si>
  <si>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</si>
  <si>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</si>
  <si>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</si>
  <si>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</si>
  <si>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</si>
  <si>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</si>
  <si>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</si>
  <si>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</si>
  <si>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</si>
  <si>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</si>
  <si>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</si>
  <si>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</si>
  <si>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</si>
  <si>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</si>
  <si>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</si>
  <si>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</si>
  <si>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</si>
  <si>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</si>
  <si>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</si>
  <si>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</si>
  <si>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</si>
  <si>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</si>
  <si>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</si>
  <si>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</si>
  <si>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</si>
  <si>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</si>
  <si>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</si>
  <si>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</si>
  <si>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</si>
  <si>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</si>
  <si>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</si>
  <si>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</si>
  <si>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</si>
  <si>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</si>
  <si>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</si>
  <si>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</si>
  <si>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</si>
  <si>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</si>
  <si>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</si>
  <si>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</si>
  <si>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</si>
  <si>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</si>
  <si>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</si>
  <si>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</si>
  <si>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</si>
  <si>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</si>
  <si>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</si>
  <si>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</si>
  <si>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</si>
  <si>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</si>
  <si>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</si>
  <si>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</si>
  <si>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</si>
  <si>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</si>
  <si>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</si>
  <si>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</si>
  <si>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</si>
  <si>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</si>
  <si>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</si>
  <si>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</si>
  <si>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</si>
  <si>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</si>
  <si>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</si>
  <si>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</si>
  <si>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</si>
  <si>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</si>
  <si>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</si>
  <si>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</si>
  <si>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</si>
  <si>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</si>
  <si>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</si>
  <si>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</si>
  <si>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</si>
  <si>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</si>
  <si>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</si>
  <si>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</si>
  <si>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</si>
  <si>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</si>
  <si>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</si>
  <si>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</si>
  <si>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</si>
  <si>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</si>
  <si>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</si>
  <si>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</si>
  <si>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</si>
  <si>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</si>
  <si>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</si>
  <si>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</si>
  <si>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</si>
  <si>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</si>
  <si>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</si>
  <si>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</si>
  <si>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</si>
  <si>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</si>
  <si>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</si>
  <si>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</si>
  <si>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</si>
  <si>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</si>
  <si>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</si>
  <si>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</si>
  <si>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</si>
  <si>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</si>
  <si>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</si>
  <si>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</si>
  <si>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</si>
  <si>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</si>
  <si>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</si>
  <si>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</si>
  <si>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</si>
  <si>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</si>
  <si>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</si>
  <si>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</si>
  <si>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</si>
  <si>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</si>
  <si>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</si>
  <si>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</si>
  <si>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</si>
  <si>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</si>
  <si>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</si>
  <si>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</si>
  <si>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</si>
  <si>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</si>
  <si>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</si>
  <si>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</si>
  <si>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</si>
  <si>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</si>
  <si>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</si>
  <si>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</si>
  <si>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</si>
  <si>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</si>
  <si>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</si>
  <si>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</si>
  <si>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</si>
  <si>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</si>
  <si>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</si>
  <si>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</si>
  <si>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</si>
  <si>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</si>
  <si>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</si>
  <si>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</si>
  <si>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</si>
  <si>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</si>
  <si>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</si>
  <si>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</si>
  <si>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</si>
  <si>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</si>
  <si>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</si>
  <si>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</si>
  <si>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</si>
  <si>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</si>
  <si>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</si>
  <si>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</si>
  <si>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</si>
  <si>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</si>
  <si>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</si>
  <si>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</si>
  <si>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</si>
  <si>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</si>
  <si>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</si>
  <si>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</si>
  <si>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</si>
  <si>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</si>
  <si>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</si>
  <si>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</si>
  <si>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</si>
  <si>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</si>
  <si>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</si>
  <si>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</si>
  <si>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</si>
  <si>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</si>
  <si>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</si>
  <si>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</si>
  <si>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</si>
  <si>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</si>
  <si>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</si>
  <si>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</si>
  <si>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</si>
  <si>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</si>
  <si>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</si>
  <si>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</si>
  <si>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</si>
  <si>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</si>
  <si>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</si>
  <si>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</si>
  <si>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</si>
  <si>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</si>
  <si>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</si>
  <si>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</si>
  <si>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</si>
  <si>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</si>
  <si>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</si>
  <si>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</si>
  <si>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</si>
  <si>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</si>
  <si>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</si>
  <si>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</si>
  <si>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</si>
  <si>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</si>
  <si>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</si>
  <si>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</si>
  <si>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</si>
  <si>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</si>
  <si>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</si>
  <si>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</si>
  <si>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</si>
  <si>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</si>
  <si>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</si>
  <si>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</si>
  <si>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</si>
  <si>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</si>
  <si>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</si>
  <si>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</si>
  <si>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</si>
  <si>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</si>
  <si>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</si>
  <si>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</si>
  <si>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</si>
  <si>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</si>
  <si>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</si>
  <si>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</si>
  <si>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</si>
  <si>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</si>
  <si>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</si>
  <si>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</si>
  <si>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</si>
  <si>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</si>
  <si>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</si>
  <si>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</si>
  <si>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</si>
  <si>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</si>
  <si>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</si>
  <si>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</si>
  <si>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</si>
  <si>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</si>
  <si>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</si>
  <si>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</si>
  <si>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</si>
  <si>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</si>
  <si>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</si>
  <si>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</si>
  <si>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</si>
  <si>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</si>
  <si>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</si>
  <si>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</si>
  <si>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</si>
  <si>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</si>
  <si>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</si>
  <si>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</si>
  <si>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</si>
  <si>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</si>
  <si>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</si>
  <si>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</si>
  <si>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</si>
  <si>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</si>
  <si>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</si>
  <si>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</si>
  <si>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</si>
  <si>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</si>
  <si>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</si>
  <si>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</si>
  <si>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</si>
  <si>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</si>
  <si>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</si>
  <si>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</si>
  <si>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</si>
  <si>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</si>
  <si>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</si>
  <si>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</si>
  <si>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</si>
  <si>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</si>
  <si>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</si>
  <si>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</si>
  <si>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</si>
  <si>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</si>
  <si>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</si>
  <si>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</si>
  <si>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</si>
  <si>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</si>
  <si>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</si>
  <si>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</si>
  <si>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</si>
  <si>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</si>
  <si>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</si>
  <si>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</si>
  <si>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</si>
  <si>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</si>
  <si>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</si>
  <si>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</si>
  <si>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</si>
  <si>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</si>
  <si>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</si>
  <si>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</si>
  <si>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</si>
  <si>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</si>
  <si>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</si>
  <si>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</si>
  <si>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</si>
  <si>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</si>
  <si>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</si>
  <si>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</si>
  <si>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</si>
  <si>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</si>
  <si>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</si>
  <si>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</si>
  <si>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</si>
  <si>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</si>
  <si>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</si>
  <si>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</si>
  <si>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</si>
  <si>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</si>
  <si>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</si>
  <si>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</si>
  <si>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</si>
  <si>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</si>
  <si>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</si>
  <si>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</si>
  <si>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</si>
  <si>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</si>
  <si>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</si>
  <si>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</si>
  <si>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</si>
  <si>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</si>
  <si>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</si>
  <si>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</si>
  <si>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</si>
  <si>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</si>
  <si>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</si>
  <si>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</si>
  <si>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</si>
  <si>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</si>
  <si>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</si>
  <si>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</si>
  <si>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</si>
  <si>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</si>
  <si>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</si>
  <si>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</si>
  <si>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</si>
  <si>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</si>
  <si>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</si>
  <si>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</si>
  <si>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</si>
  <si>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</si>
  <si>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</si>
  <si>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</si>
  <si>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</si>
  <si>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</si>
  <si>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</si>
  <si>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</si>
  <si>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</si>
  <si>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</si>
  <si>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</si>
  <si>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</si>
  <si>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</si>
  <si>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</si>
  <si>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</si>
  <si>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</si>
  <si>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</si>
  <si>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</si>
  <si>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</si>
  <si>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</si>
  <si>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</si>
  <si>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</si>
  <si>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</si>
  <si>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</si>
  <si>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</si>
  <si>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</si>
  <si>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</si>
  <si>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</si>
  <si>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</si>
  <si>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</si>
  <si>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</si>
  <si>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</si>
  <si>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</si>
  <si>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</si>
  <si>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</si>
  <si>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</si>
  <si>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</si>
  <si>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</si>
  <si>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</si>
  <si>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</si>
  <si>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</si>
  <si>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</si>
  <si>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</si>
  <si>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</si>
  <si>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</si>
  <si>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</si>
  <si>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</si>
  <si>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</si>
  <si>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</si>
  <si>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</si>
  <si>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</si>
  <si>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</si>
  <si>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</si>
  <si>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</si>
  <si>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</si>
  <si>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</si>
  <si>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</si>
  <si>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</si>
  <si>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</si>
  <si>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</si>
  <si>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</si>
  <si>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</si>
  <si>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</si>
  <si>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</si>
  <si>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</si>
  <si>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</si>
  <si>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</si>
  <si>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</si>
  <si>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</si>
  <si>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</si>
  <si>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</si>
  <si>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</si>
  <si>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</si>
  <si>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</si>
  <si>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</si>
  <si>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</si>
  <si>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</si>
  <si>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</si>
  <si>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</si>
  <si>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</si>
  <si>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</si>
  <si>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</si>
  <si>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</si>
  <si>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</si>
  <si>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</si>
  <si>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</si>
  <si>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</si>
  <si>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</si>
  <si>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</si>
  <si>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</si>
  <si>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</si>
  <si>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</si>
  <si>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</si>
  <si>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</si>
  <si>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</si>
  <si>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</si>
  <si>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</si>
  <si>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</si>
  <si>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</si>
  <si>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</si>
  <si>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</si>
  <si>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</si>
  <si>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</si>
  <si>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</si>
  <si>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</si>
  <si>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</si>
  <si>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</si>
  <si>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</si>
  <si>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</si>
  <si>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</si>
  <si>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</si>
  <si>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</si>
  <si>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</si>
  <si>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</si>
  <si>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</si>
  <si>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</si>
  <si>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</si>
  <si>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</si>
  <si>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</si>
  <si>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</si>
  <si>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</si>
  <si>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</si>
  <si>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</si>
  <si>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</si>
  <si>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</si>
  <si>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</si>
  <si>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</si>
  <si>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</si>
  <si>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</si>
  <si>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</si>
  <si>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</si>
  <si>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</si>
  <si>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</si>
  <si>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</si>
  <si>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</si>
  <si>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</si>
  <si>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</si>
  <si>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</si>
  <si>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</si>
  <si>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</si>
  <si>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</si>
  <si>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</si>
  <si>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</si>
  <si>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</si>
  <si>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</si>
  <si>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</si>
  <si>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</si>
  <si>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</si>
  <si>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</si>
  <si>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</si>
  <si>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</si>
  <si>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</si>
  <si>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</si>
  <si>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</si>
  <si>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</si>
  <si>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</si>
  <si>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</si>
  <si>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</si>
  <si>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</si>
  <si>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</si>
  <si>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</si>
  <si>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</si>
  <si>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</si>
  <si>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</si>
  <si>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</si>
  <si>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</si>
  <si>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</si>
  <si>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</si>
  <si>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</si>
  <si>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</si>
  <si>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</si>
  <si>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</si>
  <si>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</si>
  <si>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</si>
  <si>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</si>
  <si>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</si>
  <si>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</si>
  <si>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</si>
  <si>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</si>
  <si>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</si>
  <si>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</si>
  <si>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</si>
  <si>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</si>
  <si>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</si>
  <si>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</si>
  <si>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</si>
  <si>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</si>
  <si>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</si>
  <si>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</si>
  <si>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</si>
  <si>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</si>
  <si>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</si>
  <si>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</si>
  <si>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</si>
  <si>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</si>
  <si>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</si>
  <si>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</si>
  <si>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</si>
  <si>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</si>
  <si>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</si>
  <si>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</si>
  <si>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</si>
  <si>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</si>
  <si>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</si>
  <si>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</si>
  <si>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</si>
  <si>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</si>
  <si>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</si>
  <si>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</si>
  <si>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</si>
  <si>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</si>
  <si>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</si>
  <si>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</si>
  <si>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</si>
  <si>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</si>
  <si>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</si>
  <si>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</si>
  <si>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</si>
  <si>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</si>
  <si>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</si>
  <si>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</si>
  <si>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</si>
  <si>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</si>
  <si>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</si>
  <si>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</si>
  <si>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</si>
  <si>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</si>
  <si>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</si>
  <si>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</si>
  <si>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</si>
  <si>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</si>
  <si>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</si>
  <si>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</si>
  <si>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</si>
  <si>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</si>
  <si>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</si>
  <si>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</si>
  <si>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</si>
  <si>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</si>
  <si>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</si>
  <si>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</si>
  <si>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</si>
  <si>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</si>
  <si>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</si>
  <si>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</si>
  <si>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</si>
  <si>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</si>
  <si>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</si>
  <si>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</si>
  <si>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</si>
  <si>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</si>
  <si>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</si>
  <si>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</si>
  <si>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</si>
  <si>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</si>
  <si>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</si>
  <si>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</si>
  <si>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</si>
  <si>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</si>
  <si>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</si>
  <si>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</si>
  <si>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</si>
  <si>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</si>
  <si>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</si>
  <si>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</si>
  <si>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</si>
  <si>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</si>
  <si>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</si>
  <si>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</si>
  <si>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</si>
  <si>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</si>
  <si>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</si>
  <si>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</si>
  <si>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</si>
  <si>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</si>
  <si>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</si>
  <si>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</si>
  <si>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</si>
  <si>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</si>
  <si>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</si>
  <si>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</si>
  <si>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</si>
  <si>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</si>
  <si>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</si>
  <si>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</si>
  <si>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</si>
  <si>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</si>
  <si>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</si>
  <si>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</si>
  <si>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</si>
  <si>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</si>
  <si>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</si>
  <si>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</si>
  <si>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</si>
  <si>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</si>
  <si>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</si>
  <si>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</si>
  <si>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</si>
  <si>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</si>
  <si>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</si>
  <si>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</si>
  <si>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</si>
  <si>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</si>
  <si>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</si>
  <si>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</si>
  <si>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</si>
  <si>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</si>
  <si>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</si>
  <si>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</si>
  <si>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</si>
  <si>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</si>
  <si>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</si>
  <si>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</si>
  <si>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</si>
  <si>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</si>
  <si>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</si>
  <si>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</si>
  <si>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</si>
  <si>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</si>
  <si>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</si>
  <si>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</si>
  <si>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</si>
  <si>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</si>
  <si>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</si>
  <si>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</si>
  <si>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</si>
  <si>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</si>
  <si>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</si>
  <si>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</si>
  <si>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</si>
  <si>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</si>
  <si>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</si>
  <si>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</si>
  <si>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</si>
  <si>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</si>
  <si>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</si>
  <si>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</si>
  <si>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</si>
  <si>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</si>
  <si>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</si>
  <si>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</si>
  <si>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</si>
  <si>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</si>
  <si>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</si>
  <si>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</si>
  <si>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</si>
  <si>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</si>
  <si>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</si>
  <si>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</si>
  <si>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</si>
  <si>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</si>
  <si>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</si>
  <si>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</si>
  <si>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</si>
  <si>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</si>
  <si>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</si>
  <si>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</si>
  <si>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</si>
  <si>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</si>
  <si>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</si>
  <si>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</si>
  <si>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</si>
  <si>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</si>
  <si>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</si>
  <si>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</si>
  <si>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</si>
  <si>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</si>
  <si>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</si>
  <si>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</si>
  <si>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</si>
  <si>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</si>
  <si>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</si>
  <si>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</si>
  <si>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</si>
  <si>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</si>
  <si>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</si>
  <si>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</si>
  <si>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</si>
  <si>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</si>
  <si>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</si>
  <si>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</si>
  <si>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</si>
  <si>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</si>
  <si>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</si>
  <si>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</si>
  <si>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</si>
  <si>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</si>
  <si>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</si>
  <si>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</si>
  <si>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</si>
  <si>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</si>
  <si>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</si>
  <si>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</si>
  <si>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</si>
  <si>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</si>
  <si>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</si>
  <si>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</si>
  <si>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</si>
  <si>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</si>
  <si>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</si>
  <si>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</si>
  <si>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</si>
  <si>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</si>
  <si>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</si>
  <si>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</si>
  <si>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</si>
  <si>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</si>
  <si>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</si>
  <si>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</si>
  <si>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</si>
  <si>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</si>
  <si>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</si>
  <si>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</si>
  <si>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</si>
  <si>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</si>
  <si>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</si>
  <si>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</si>
  <si>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</si>
  <si>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</si>
  <si>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</si>
  <si>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</si>
  <si>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</si>
  <si>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</si>
  <si>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</si>
  <si>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</si>
  <si>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</si>
  <si>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</si>
  <si>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</si>
  <si>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</si>
  <si>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</si>
  <si>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</si>
  <si>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</si>
  <si>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</si>
  <si>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</si>
  <si>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</si>
  <si>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</si>
  <si>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</si>
  <si>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</si>
  <si>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</si>
  <si>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</si>
  <si>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</si>
  <si>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</si>
  <si>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</si>
  <si>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</si>
  <si>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</si>
  <si>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</si>
  <si>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</si>
  <si>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</si>
  <si>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</si>
  <si>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</si>
  <si>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</si>
  <si>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</si>
  <si>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</si>
  <si>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</si>
  <si>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</si>
  <si>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</si>
  <si>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</si>
  <si>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</si>
  <si>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</si>
  <si>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</si>
  <si>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</si>
  <si>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</si>
  <si>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</si>
  <si>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</si>
  <si>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</si>
  <si>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</si>
  <si>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</si>
  <si>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</si>
  <si>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</si>
  <si>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</si>
  <si>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</si>
  <si>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</si>
  <si>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</si>
  <si>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</si>
  <si>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</si>
  <si>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</si>
  <si>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</si>
  <si>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</si>
  <si>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</si>
  <si>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</si>
  <si>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</si>
  <si>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</si>
  <si>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</si>
  <si>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</si>
  <si>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</si>
  <si>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</si>
  <si>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</si>
  <si>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</si>
  <si>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</si>
  <si>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</si>
  <si>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</si>
  <si>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</si>
  <si>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</si>
  <si>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</si>
  <si>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</si>
  <si>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</si>
  <si>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</si>
  <si>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</si>
  <si>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</si>
  <si>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</si>
  <si>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</si>
  <si>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</si>
  <si>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</si>
  <si>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</si>
  <si>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</si>
  <si>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</si>
  <si>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</si>
  <si>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</si>
  <si>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</si>
  <si>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</si>
  <si>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</si>
  <si>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</si>
  <si>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</si>
  <si>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</si>
  <si>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</si>
  <si>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</si>
  <si>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</si>
  <si>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</si>
  <si>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</si>
  <si>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</si>
  <si>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</si>
  <si>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</si>
  <si>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</si>
  <si>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</si>
  <si>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</si>
  <si>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</si>
  <si>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</si>
  <si>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</si>
  <si>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</si>
  <si>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</si>
  <si>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</si>
  <si>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</si>
  <si>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</si>
  <si>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</si>
  <si>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</si>
  <si>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</si>
  <si>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</si>
  <si>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</si>
  <si>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</si>
  <si>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</si>
  <si>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</si>
  <si>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</si>
  <si>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</si>
  <si>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</si>
  <si>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</si>
  <si>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</si>
  <si>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</si>
  <si>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</si>
  <si>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</si>
  <si>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</si>
  <si>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</si>
  <si>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</si>
  <si>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</si>
  <si>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</si>
  <si>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</si>
  <si>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</si>
  <si>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</si>
  <si>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</si>
  <si>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</si>
  <si>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</si>
  <si>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</si>
  <si>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</si>
  <si>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</si>
  <si>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</si>
  <si>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</si>
  <si>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</si>
  <si>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</si>
  <si>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</si>
  <si>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</si>
  <si>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</si>
  <si>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</si>
  <si>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</si>
  <si>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</si>
  <si>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</si>
  <si>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</si>
  <si>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</si>
  <si>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</si>
  <si>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</si>
  <si>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</si>
  <si>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</si>
  <si>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</si>
  <si>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</si>
  <si>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</si>
  <si>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</si>
  <si>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</si>
  <si>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</si>
  <si>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</si>
  <si>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</si>
  <si>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</si>
  <si>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</si>
  <si>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</si>
  <si>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</si>
  <si>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</si>
  <si>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</si>
  <si>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</si>
  <si>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</si>
  <si>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</si>
  <si>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</si>
  <si>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</si>
  <si>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</si>
  <si>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</si>
  <si>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</si>
  <si>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</si>
  <si>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</si>
  <si>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</si>
  <si>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</si>
  <si>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</si>
  <si>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</si>
  <si>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</si>
  <si>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</si>
  <si>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</si>
  <si>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</si>
  <si>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</si>
  <si>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</si>
  <si>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</si>
  <si>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</si>
  <si>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</si>
  <si>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</si>
  <si>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</si>
  <si>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</si>
  <si>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</si>
  <si>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</si>
  <si>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</si>
  <si>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</si>
  <si>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</si>
  <si>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</si>
  <si>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</si>
  <si>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</si>
  <si>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</si>
  <si>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</si>
  <si>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</si>
  <si>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</si>
  <si>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</si>
  <si>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</si>
  <si>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</si>
  <si>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</si>
  <si>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</si>
  <si>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</si>
  <si>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</si>
  <si>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</si>
  <si>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</si>
  <si>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</si>
  <si>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</si>
  <si>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</si>
  <si>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</si>
  <si>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</si>
  <si>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</si>
  <si>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</si>
  <si>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</si>
  <si>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</si>
  <si>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</si>
  <si>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</si>
  <si>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</si>
  <si>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</si>
  <si>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</si>
  <si>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</si>
  <si>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</si>
  <si>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</si>
  <si>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</si>
  <si>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</si>
  <si>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</si>
  <si>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</si>
  <si>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</si>
  <si>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</si>
  <si>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</si>
  <si>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</si>
  <si>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</si>
  <si>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</si>
  <si>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</si>
  <si>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</si>
  <si>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</si>
  <si>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</si>
  <si>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</si>
  <si>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</si>
  <si>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</si>
  <si>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</si>
  <si>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</si>
  <si>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</si>
  <si>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</si>
  <si>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</si>
  <si>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</si>
  <si>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</si>
  <si>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</si>
  <si>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</si>
  <si>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</si>
  <si>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</si>
  <si>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</si>
  <si>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</si>
  <si>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</si>
  <si>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</si>
  <si>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</si>
  <si>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</si>
  <si>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</si>
  <si>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</si>
  <si>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</si>
  <si>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</si>
  <si>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</si>
  <si>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</si>
  <si>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</si>
  <si>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</si>
  <si>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</si>
  <si>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</si>
  <si>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</si>
  <si>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</si>
  <si>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</si>
  <si>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</si>
  <si>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</si>
  <si>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</si>
  <si>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</si>
  <si>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</si>
  <si>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</si>
  <si>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</si>
  <si>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</si>
  <si>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</si>
  <si>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</si>
  <si>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</si>
  <si>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</si>
  <si>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</si>
  <si>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</si>
  <si>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</si>
  <si>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</si>
  <si>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</si>
  <si>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</si>
  <si>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</si>
  <si>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</si>
  <si>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</si>
  <si>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</si>
  <si>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</si>
  <si>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</si>
  <si>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</si>
  <si>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</si>
  <si>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</si>
  <si>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</si>
  <si>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</si>
  <si>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</si>
  <si>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</si>
  <si>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</si>
  <si>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</si>
  <si>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</si>
  <si>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</si>
  <si>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</si>
  <si>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</si>
  <si>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</si>
  <si>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</si>
  <si>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</si>
  <si>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</si>
  <si>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</si>
  <si>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</si>
  <si>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</si>
  <si>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</si>
  <si>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</si>
  <si>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</si>
  <si>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</si>
  <si>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</si>
  <si>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</si>
  <si>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</si>
  <si>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</si>
  <si>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</si>
  <si>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</si>
  <si>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</si>
  <si>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</si>
  <si>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</si>
  <si>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</si>
  <si>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</si>
  <si>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</si>
  <si>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</si>
  <si>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</si>
  <si>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</si>
  <si>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</si>
  <si>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</si>
  <si>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</si>
  <si>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</si>
  <si>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</si>
  <si>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</si>
  <si>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</si>
  <si>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</si>
  <si>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</si>
  <si>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</si>
  <si>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</si>
  <si>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</si>
  <si>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</si>
  <si>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</si>
  <si>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</si>
  <si>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</si>
  <si>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</si>
  <si>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</si>
  <si>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</si>
  <si>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</si>
  <si>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</si>
  <si>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</si>
  <si>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</si>
  <si>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</si>
  <si>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</si>
  <si>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</si>
  <si>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</si>
  <si>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</si>
  <si>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</si>
  <si>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</si>
  <si>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</si>
  <si>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</si>
  <si>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</si>
  <si>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</si>
  <si>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</si>
  <si>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</si>
  <si>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</si>
  <si>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</si>
  <si>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</si>
  <si>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</si>
  <si>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</si>
  <si>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</si>
  <si>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</si>
  <si>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</si>
  <si>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</si>
  <si>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</si>
  <si>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</si>
  <si>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</si>
  <si>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</si>
  <si>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</si>
  <si>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</si>
  <si>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</si>
  <si>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</si>
  <si>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</si>
  <si>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</si>
  <si>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</si>
  <si>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</si>
  <si>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</si>
  <si>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</si>
  <si>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</si>
  <si>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</si>
  <si>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</si>
  <si>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</si>
  <si>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</si>
  <si>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</si>
  <si>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</si>
  <si>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</si>
  <si>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</si>
  <si>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</si>
  <si>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</si>
  <si>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</si>
  <si>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</si>
  <si>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</si>
  <si>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</si>
  <si>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</si>
  <si>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</si>
  <si>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</si>
  <si>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</si>
  <si>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</si>
  <si>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</si>
  <si>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</si>
  <si>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</si>
  <si>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</si>
  <si>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</si>
  <si>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</si>
  <si>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</si>
  <si>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</si>
  <si>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</si>
  <si>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</si>
  <si>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</si>
  <si>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</si>
  <si>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</si>
  <si>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</si>
  <si>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</si>
  <si>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</si>
  <si>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</si>
  <si>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</si>
  <si>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</si>
  <si>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</si>
  <si>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</si>
  <si>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</si>
  <si>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</si>
  <si>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</si>
  <si>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</si>
  <si>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</si>
  <si>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</si>
  <si>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</si>
  <si>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</si>
  <si>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</si>
  <si>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</si>
  <si>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</si>
  <si>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</si>
  <si>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</si>
  <si>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</si>
  <si>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</si>
  <si>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</si>
  <si>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</si>
  <si>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</si>
  <si>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</si>
  <si>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</si>
  <si>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</si>
  <si>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</si>
  <si>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</si>
  <si>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</si>
  <si>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</si>
  <si>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</si>
  <si>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</si>
  <si>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</si>
  <si>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</si>
  <si>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</si>
  <si>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</si>
  <si>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</si>
  <si>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</si>
  <si>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</si>
  <si>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</si>
  <si>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</si>
  <si>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</si>
  <si>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</si>
  <si>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</si>
  <si>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</si>
  <si>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</si>
  <si>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</si>
  <si>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</si>
  <si>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</si>
  <si>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</si>
  <si>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</si>
  <si>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</si>
  <si>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</si>
  <si>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</si>
  <si>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</si>
  <si>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</si>
  <si>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</si>
  <si>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</si>
  <si>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</si>
  <si>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</si>
  <si>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</si>
  <si>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</si>
  <si>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</si>
  <si>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</si>
  <si>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</si>
  <si>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</si>
  <si>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</si>
  <si>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</si>
  <si>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</si>
  <si>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</si>
  <si>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</si>
  <si>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</si>
  <si>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</si>
  <si>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</si>
  <si>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</si>
  <si>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</si>
  <si>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</si>
  <si>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</si>
  <si>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</si>
  <si>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</si>
  <si>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</si>
  <si>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</si>
  <si>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</si>
  <si>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</si>
  <si>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</si>
  <si>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</si>
  <si>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</si>
  <si>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</si>
  <si>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</si>
  <si>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</si>
  <si>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</si>
  <si>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</si>
  <si>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</si>
  <si>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</si>
  <si>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</si>
  <si>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</si>
  <si>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</si>
  <si>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</si>
  <si>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</si>
  <si>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</si>
  <si>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</si>
  <si>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</si>
  <si>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</si>
  <si>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</si>
  <si>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</si>
  <si>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</si>
  <si>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</si>
  <si>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</si>
  <si>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</si>
  <si>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</si>
  <si>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</si>
  <si>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</si>
  <si>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</si>
  <si>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</si>
  <si>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</si>
  <si>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</si>
  <si>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</si>
  <si>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</si>
  <si>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</si>
  <si>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</si>
  <si>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</si>
  <si>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</si>
  <si>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</si>
  <si>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</si>
  <si>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</si>
  <si>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</si>
  <si>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</si>
  <si>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</si>
  <si>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</si>
  <si>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</si>
  <si>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</si>
  <si>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</si>
  <si>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</si>
  <si>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</si>
  <si>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</si>
  <si>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</si>
  <si>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</si>
  <si>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</si>
  <si>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</si>
  <si>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</si>
  <si>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</si>
  <si>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</si>
  <si>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</si>
  <si>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</si>
  <si>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</si>
  <si>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</si>
  <si>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</si>
  <si>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</si>
  <si>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</si>
  <si>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</si>
  <si>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</si>
  <si>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</si>
  <si>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</si>
  <si>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</si>
  <si>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</si>
  <si>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</si>
  <si>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</si>
  <si>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</si>
  <si>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</si>
  <si>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</si>
  <si>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</si>
  <si>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</si>
  <si>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</si>
  <si>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</si>
  <si>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</si>
  <si>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</si>
  <si>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</si>
  <si>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</si>
  <si>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</si>
  <si>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</si>
  <si>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</si>
  <si>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</si>
  <si>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</si>
  <si>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</si>
  <si>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</si>
  <si>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</si>
  <si>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</si>
  <si>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</si>
  <si>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</si>
  <si>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</si>
  <si>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</si>
  <si>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</si>
  <si>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</si>
  <si>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</si>
  <si>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</si>
  <si>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</si>
  <si>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</si>
  <si>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</si>
  <si>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</si>
  <si>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</si>
  <si>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</si>
  <si>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</si>
  <si>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</si>
  <si>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</si>
  <si>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</si>
  <si>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</si>
  <si>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</si>
  <si>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</si>
  <si>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</si>
  <si>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</si>
  <si>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</si>
  <si>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</si>
  <si>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</si>
  <si>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</si>
  <si>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</si>
  <si>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</si>
  <si>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</si>
  <si>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</si>
  <si>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</si>
  <si>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</si>
  <si>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</si>
  <si>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</si>
  <si>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</si>
  <si>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</si>
  <si>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</si>
  <si>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</si>
  <si>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</si>
  <si>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</si>
  <si>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</si>
  <si>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</si>
  <si>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</si>
  <si>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</si>
  <si>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</si>
  <si>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</si>
  <si>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</si>
  <si>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</si>
  <si>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</si>
  <si>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</si>
  <si>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</si>
  <si>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</si>
  <si>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</si>
  <si>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</si>
  <si>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</si>
  <si>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</si>
  <si>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</si>
  <si>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</si>
  <si>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</si>
  <si>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</si>
  <si>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</si>
  <si>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</si>
  <si>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</si>
  <si>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</si>
  <si>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</si>
  <si>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</si>
  <si>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</si>
  <si>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</si>
  <si>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</si>
  <si>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</si>
  <si>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</si>
  <si>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</si>
  <si>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</si>
  <si>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</si>
  <si>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</si>
  <si>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</si>
  <si>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</si>
  <si>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</si>
  <si>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</si>
  <si>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</si>
  <si>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</si>
  <si>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</si>
  <si>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</si>
  <si>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</si>
  <si>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</si>
  <si>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</si>
  <si>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</si>
  <si>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</si>
  <si>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</si>
  <si>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</si>
  <si>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</si>
  <si>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</si>
  <si>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</si>
  <si>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</si>
  <si>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</si>
  <si>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</si>
  <si>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</si>
  <si>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</si>
  <si>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</si>
  <si>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</si>
  <si>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</si>
  <si>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</si>
  <si>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</si>
  <si>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</si>
  <si>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</si>
  <si>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</si>
  <si>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</si>
  <si>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</si>
  <si>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</si>
  <si>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</si>
  <si>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</si>
  <si>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</si>
  <si>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</si>
  <si>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</si>
  <si>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</si>
  <si>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</si>
  <si>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</si>
  <si>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</si>
  <si>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</si>
  <si>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</si>
  <si>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</si>
  <si>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</si>
  <si>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</si>
  <si>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</si>
  <si>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</si>
  <si>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</si>
  <si>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</si>
  <si>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</si>
  <si>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</si>
  <si>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</si>
  <si>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</si>
  <si>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</si>
  <si>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</si>
  <si>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</si>
  <si>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</si>
  <si>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</si>
  <si>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</si>
  <si>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</si>
  <si>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</si>
  <si>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</si>
  <si>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</si>
  <si>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</si>
  <si>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</si>
  <si>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</si>
  <si>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</si>
  <si>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</si>
  <si>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</si>
  <si>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</si>
  <si>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</si>
  <si>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</si>
  <si>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</si>
  <si>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</si>
  <si>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</si>
  <si>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</si>
  <si>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</si>
  <si>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</si>
  <si>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</si>
  <si>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</si>
  <si>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</si>
  <si>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</si>
  <si>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</si>
  <si>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</si>
  <si>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</si>
  <si>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</si>
  <si>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</si>
  <si>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</si>
  <si>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</si>
  <si>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</si>
  <si>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</si>
  <si>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</si>
  <si>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</si>
  <si>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</si>
  <si>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</si>
  <si>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</si>
  <si>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</si>
  <si>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</si>
  <si>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</si>
  <si>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</si>
  <si>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</si>
  <si>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</si>
  <si>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</si>
  <si>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</si>
  <si>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</si>
  <si>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</si>
  <si>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</si>
  <si>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</si>
  <si>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</si>
  <si>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</si>
  <si>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</si>
  <si>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</si>
  <si>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</si>
  <si>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</si>
  <si>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</si>
  <si>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</si>
  <si>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</si>
  <si>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</si>
  <si>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</si>
  <si>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</si>
  <si>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</si>
  <si>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</si>
  <si>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</si>
  <si>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</si>
  <si>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</si>
  <si>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</si>
  <si>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</si>
  <si>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</si>
  <si>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</si>
  <si>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</si>
  <si>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</si>
  <si>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</si>
  <si>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</si>
  <si>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</si>
  <si>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</si>
  <si>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</si>
  <si>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</si>
  <si>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</si>
  <si>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</si>
  <si>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</si>
  <si>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</si>
  <si>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</si>
  <si>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</si>
  <si>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</si>
  <si>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</si>
  <si>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</si>
  <si>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</si>
  <si>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</si>
  <si>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</si>
  <si>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</si>
  <si>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</si>
  <si>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</si>
  <si>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</si>
  <si>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</si>
  <si>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</si>
  <si>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</si>
  <si>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</si>
  <si>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</si>
  <si>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</si>
  <si>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</si>
  <si>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</si>
  <si>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</si>
  <si>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</si>
  <si>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</si>
  <si>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</si>
  <si>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</si>
  <si>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</si>
  <si>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</si>
  <si>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</si>
  <si>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</si>
  <si>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</si>
  <si>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</si>
  <si>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</si>
  <si>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</si>
  <si>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</si>
  <si>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</si>
  <si>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</si>
  <si>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</si>
  <si>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</si>
  <si>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</si>
  <si>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</si>
  <si>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</si>
  <si>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</si>
  <si>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</si>
  <si>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</si>
  <si>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</si>
  <si>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</si>
  <si>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</si>
  <si>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</si>
  <si>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</si>
  <si>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</si>
  <si>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</si>
  <si>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</si>
  <si>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</si>
  <si>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</si>
  <si>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</si>
  <si>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</si>
  <si>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</si>
  <si>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</si>
  <si>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</si>
  <si>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</si>
  <si>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</si>
  <si>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</si>
  <si>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</si>
  <si>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</si>
  <si>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</si>
  <si>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</si>
  <si>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</si>
  <si>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</si>
  <si>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</si>
  <si>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</si>
  <si>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</si>
  <si>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</si>
  <si>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</si>
  <si>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</si>
  <si>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</si>
  <si>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</si>
  <si>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</si>
  <si>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</si>
  <si>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</si>
  <si>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</si>
  <si>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</si>
  <si>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</si>
  <si>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</si>
  <si>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</si>
  <si>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</si>
  <si>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</si>
  <si>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</si>
  <si>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</si>
  <si>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</si>
  <si>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</si>
  <si>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</si>
  <si>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</si>
  <si>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</si>
  <si>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</si>
  <si>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</si>
  <si>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</si>
  <si>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</si>
  <si>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</si>
  <si>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</si>
  <si>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</si>
  <si>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</si>
  <si>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</si>
  <si>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</si>
  <si>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</si>
  <si>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</si>
  <si>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</si>
  <si>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</si>
  <si>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</si>
  <si>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</si>
  <si>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</si>
  <si>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</si>
  <si>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</si>
  <si>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</si>
  <si>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</si>
  <si>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</si>
  <si>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</si>
  <si>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</si>
  <si>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</si>
  <si>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</si>
  <si>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</si>
  <si>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</si>
  <si>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</si>
  <si>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</si>
  <si>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</si>
  <si>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</si>
  <si>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</si>
  <si>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</si>
  <si>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</si>
  <si>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</si>
  <si>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</si>
  <si>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</si>
  <si>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</si>
  <si>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</si>
  <si>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</si>
  <si>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</si>
  <si>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</si>
  <si>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</si>
  <si>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</si>
  <si>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</si>
  <si>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</si>
  <si>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</si>
  <si>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</si>
  <si>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</si>
  <si>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</si>
  <si>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</si>
  <si>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</si>
  <si>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</si>
  <si>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</si>
  <si>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</si>
  <si>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</si>
  <si>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</si>
  <si>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</si>
  <si>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</si>
  <si>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</si>
  <si>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</si>
  <si>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</si>
  <si>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</si>
  <si>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</si>
  <si>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</si>
  <si>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</si>
  <si>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</si>
  <si>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</si>
  <si>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</si>
  <si>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</si>
  <si>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</si>
  <si>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</si>
  <si>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</si>
  <si>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</si>
  <si>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</si>
  <si>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</si>
  <si>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</si>
  <si>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</si>
  <si>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</si>
  <si>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</si>
  <si>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</si>
  <si>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</si>
  <si>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</si>
  <si>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</si>
  <si>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</si>
  <si>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</si>
  <si>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</si>
  <si>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</si>
  <si>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</si>
  <si>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</si>
  <si>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</si>
  <si>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</si>
  <si>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</si>
  <si>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</si>
  <si>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</si>
  <si>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</si>
  <si>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</si>
  <si>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</si>
  <si>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</si>
  <si>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</si>
  <si>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</si>
  <si>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</si>
  <si>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</si>
  <si>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</si>
  <si>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</si>
  <si>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</si>
  <si>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</si>
  <si>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</si>
  <si>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</si>
  <si>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</si>
  <si>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</si>
  <si>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</si>
  <si>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</si>
  <si>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</si>
  <si>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</si>
  <si>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</si>
  <si>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</si>
  <si>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</si>
  <si>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</si>
  <si>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</si>
  <si>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</si>
  <si>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</si>
  <si>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</si>
  <si>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</si>
  <si>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</si>
  <si>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</si>
  <si>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</si>
  <si>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</si>
  <si>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</si>
  <si>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</si>
  <si>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</si>
  <si>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</si>
  <si>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</si>
  <si>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</si>
  <si>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</si>
  <si>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</si>
  <si>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</si>
  <si>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</si>
  <si>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</si>
  <si>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</si>
  <si>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</si>
  <si>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</si>
  <si>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</si>
  <si>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</si>
  <si>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</si>
  <si>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</si>
  <si>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</si>
  <si>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</si>
  <si>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</si>
  <si>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</si>
  <si>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</si>
  <si>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</si>
  <si>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</si>
  <si>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</si>
  <si>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</si>
  <si>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</si>
  <si>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</si>
  <si>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</si>
  <si>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</si>
  <si>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</si>
  <si>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</si>
  <si>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</si>
  <si>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</si>
  <si>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</si>
  <si>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</si>
  <si>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</si>
  <si>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</si>
  <si>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</si>
  <si>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</si>
  <si>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</si>
  <si>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</si>
  <si>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</si>
  <si>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</si>
  <si>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</si>
  <si>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</si>
  <si>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</si>
  <si>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</si>
  <si>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</si>
  <si>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</si>
  <si>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</si>
  <si>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</si>
  <si>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</si>
  <si>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</si>
  <si>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</si>
  <si>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</si>
  <si>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</si>
  <si>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</si>
  <si>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</si>
  <si>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</si>
  <si>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</si>
  <si>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</si>
  <si>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</si>
  <si>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</si>
  <si>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</si>
  <si>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</si>
  <si>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</si>
  <si>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</si>
  <si>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</si>
  <si>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</si>
  <si>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</si>
  <si>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</si>
  <si>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</si>
  <si>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</si>
  <si>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</si>
  <si>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</si>
  <si>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</si>
  <si>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</si>
  <si>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</si>
  <si>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</si>
  <si>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</si>
  <si>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</si>
  <si>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</si>
  <si>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</si>
  <si>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</si>
  <si>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</si>
  <si>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</si>
  <si>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</si>
  <si>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</si>
  <si>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</si>
  <si>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</si>
  <si>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</si>
  <si>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</si>
  <si>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</si>
  <si>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</si>
  <si>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</si>
  <si>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</si>
  <si>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</si>
  <si>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</si>
  <si>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</si>
  <si>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</si>
  <si>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</si>
  <si>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</si>
  <si>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</si>
  <si>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</si>
  <si>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</si>
  <si>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</si>
  <si>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</si>
  <si>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</si>
  <si>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</si>
  <si>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</si>
  <si>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</si>
  <si>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</si>
  <si>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</si>
  <si>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</si>
  <si>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</si>
  <si>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</si>
  <si>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</si>
  <si>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</si>
  <si>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</si>
  <si>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</si>
  <si>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</si>
  <si>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</si>
  <si>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</si>
  <si>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</si>
  <si>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</si>
  <si>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</si>
  <si>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</si>
  <si>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</si>
  <si>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</si>
  <si>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</si>
  <si>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</si>
  <si>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</si>
  <si>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</si>
  <si>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</si>
  <si>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</si>
  <si>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</si>
  <si>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</si>
  <si>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</si>
  <si>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</si>
  <si>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</si>
  <si>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</si>
  <si>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</si>
  <si>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</si>
  <si>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</si>
  <si>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</si>
  <si>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</si>
  <si>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</si>
  <si>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</si>
  <si>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</si>
  <si>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</si>
  <si>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</si>
  <si>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</si>
  <si>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</si>
  <si>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</si>
  <si>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</si>
  <si>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</si>
  <si>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</si>
  <si>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</si>
  <si>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</si>
  <si>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</si>
  <si>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</si>
  <si>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</si>
  <si>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</si>
  <si>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</si>
  <si>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</si>
  <si>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</si>
  <si>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</si>
  <si>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</si>
  <si>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</si>
  <si>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</si>
  <si>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</si>
  <si>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</si>
  <si>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</si>
  <si>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</si>
  <si>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</si>
  <si>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</si>
  <si>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</si>
  <si>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</si>
  <si>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</si>
  <si>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</si>
  <si>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</si>
  <si>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</si>
  <si>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</si>
  <si>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</si>
  <si>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</si>
  <si>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</si>
  <si>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</si>
  <si>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</si>
  <si>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</si>
  <si>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</si>
  <si>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</si>
  <si>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</si>
  <si>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</si>
  <si>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</si>
  <si>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</si>
  <si>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</si>
  <si>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</si>
  <si>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</si>
  <si>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</si>
  <si>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</si>
  <si>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</si>
  <si>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</si>
  <si>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</si>
  <si>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</si>
  <si>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</si>
  <si>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</si>
  <si>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</si>
  <si>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</si>
  <si>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</si>
  <si>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</si>
  <si>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</si>
  <si>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</si>
  <si>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</si>
  <si>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</si>
  <si>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</si>
  <si>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</si>
  <si>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</si>
  <si>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</si>
  <si>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</si>
  <si>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</si>
  <si>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</si>
  <si>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</si>
  <si>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</si>
  <si>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</si>
  <si>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</si>
  <si>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</si>
  <si>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</si>
  <si>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</si>
  <si>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</si>
  <si>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</si>
  <si>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</si>
  <si>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</si>
  <si>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</si>
  <si>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</si>
  <si>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</si>
  <si>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</si>
  <si>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</si>
  <si>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</si>
  <si>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</si>
  <si>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</si>
  <si>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</si>
  <si>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</si>
  <si>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</si>
  <si>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</si>
  <si>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</si>
  <si>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</si>
  <si>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</si>
  <si>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</si>
  <si>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</si>
  <si>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</si>
  <si>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</si>
  <si>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</si>
  <si>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</si>
  <si>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</si>
  <si>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</si>
  <si>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</si>
  <si>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</si>
  <si>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</si>
  <si>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</si>
  <si>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</si>
  <si>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</si>
  <si>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</si>
  <si>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</si>
  <si>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</si>
  <si>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</si>
  <si>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</si>
  <si>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</si>
  <si>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</si>
  <si>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</si>
  <si>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</si>
  <si>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</si>
  <si>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</si>
  <si>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</si>
  <si>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</si>
  <si>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</si>
  <si>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</si>
  <si>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</si>
  <si>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</si>
  <si>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</si>
  <si>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</si>
  <si>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</si>
  <si>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</si>
  <si>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</si>
  <si>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</si>
  <si>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</si>
  <si>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</si>
  <si>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</si>
  <si>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</si>
  <si>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</si>
  <si>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</si>
  <si>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</si>
  <si>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</si>
  <si>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</si>
  <si>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</si>
  <si>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</si>
  <si>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</si>
  <si>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</si>
  <si>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</si>
  <si>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</si>
  <si>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</si>
  <si>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</si>
  <si>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</si>
  <si>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</si>
  <si>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</si>
  <si>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</si>
  <si>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</si>
  <si>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</si>
  <si>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</si>
  <si>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</si>
  <si>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</si>
  <si>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</si>
  <si>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</si>
  <si>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</si>
  <si>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</si>
  <si>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</si>
  <si>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</si>
  <si>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</si>
  <si>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</si>
  <si>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</si>
  <si>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</si>
  <si>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</si>
  <si>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</si>
  <si>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</si>
  <si>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</si>
  <si>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</si>
  <si>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</si>
  <si>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</si>
  <si>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</si>
  <si>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</si>
  <si>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</si>
  <si>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</si>
  <si>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</si>
  <si>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</si>
  <si>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</si>
  <si>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</si>
  <si>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</si>
  <si>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</si>
  <si>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</si>
  <si>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</si>
  <si>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</si>
  <si>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</si>
  <si>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</si>
  <si>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</si>
  <si>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</si>
  <si>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</si>
  <si>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</si>
  <si>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</si>
  <si>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</si>
  <si>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</si>
  <si>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</si>
  <si>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</si>
  <si>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</si>
  <si>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</si>
  <si>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</si>
  <si>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</si>
  <si>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</si>
  <si>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</si>
  <si>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</si>
  <si>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</si>
  <si>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</si>
  <si>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</si>
  <si>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</si>
  <si>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</si>
  <si>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</si>
  <si>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</si>
  <si>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</si>
  <si>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</si>
  <si>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</si>
  <si>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</si>
  <si>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</si>
  <si>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</si>
  <si>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</si>
  <si>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</si>
  <si>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</si>
  <si>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</si>
  <si>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</si>
  <si>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</si>
  <si>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</si>
  <si>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</si>
  <si>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</si>
  <si>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</si>
  <si>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</si>
  <si>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</si>
  <si>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</si>
  <si>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</si>
  <si>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</si>
  <si>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</si>
  <si>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</si>
  <si>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</si>
  <si>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</si>
  <si>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</si>
  <si>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</si>
  <si>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</si>
  <si>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</si>
  <si>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</si>
  <si>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</si>
  <si>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</si>
  <si>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</si>
  <si>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</si>
  <si>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</si>
  <si>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</si>
  <si>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</si>
  <si>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</si>
  <si>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</si>
  <si>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</si>
  <si>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</si>
  <si>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</si>
  <si>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</si>
  <si>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</si>
  <si>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</si>
  <si>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</si>
  <si>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</si>
  <si>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</si>
  <si>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</si>
  <si>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</si>
  <si>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</si>
  <si>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</si>
  <si>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</si>
  <si>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</si>
  <si>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</si>
  <si>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</si>
  <si>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</si>
  <si>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</si>
  <si>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</si>
  <si>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</si>
  <si>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</si>
  <si>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</si>
  <si>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</si>
  <si>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</si>
  <si>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</si>
  <si>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</si>
  <si>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</si>
  <si>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</si>
  <si>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</si>
  <si>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</si>
  <si>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</si>
  <si>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</si>
  <si>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</si>
  <si>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</si>
  <si>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</si>
  <si>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</si>
  <si>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</si>
  <si>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</si>
  <si>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</si>
  <si>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</si>
  <si>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</si>
  <si>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</si>
  <si>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</si>
  <si>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</si>
  <si>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</si>
  <si>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</si>
  <si>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</si>
  <si>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</si>
  <si>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</si>
  <si>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</si>
  <si>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</si>
  <si>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</si>
  <si>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</si>
  <si>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</si>
  <si>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</si>
  <si>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</si>
  <si>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</si>
  <si>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</si>
  <si>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</si>
  <si>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</si>
  <si>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</si>
  <si>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</si>
  <si>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</si>
  <si>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</si>
  <si>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</si>
  <si>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</si>
  <si>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</si>
  <si>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</si>
  <si>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</si>
  <si>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</si>
  <si>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</si>
  <si>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</si>
  <si>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</si>
  <si>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</si>
  <si>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</si>
  <si>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</si>
  <si>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</si>
  <si>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</si>
  <si>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</si>
  <si>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</si>
  <si>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</si>
  <si>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</si>
  <si>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</si>
  <si>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</si>
  <si>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</si>
  <si>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</si>
  <si>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</si>
  <si>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</si>
  <si>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</si>
  <si>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</si>
  <si>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</si>
  <si>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</si>
  <si>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</si>
  <si>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</si>
  <si>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</si>
  <si>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</si>
  <si>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</si>
  <si>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</si>
  <si>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</si>
  <si>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</si>
  <si>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</si>
  <si>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</si>
  <si>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</si>
  <si>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</si>
  <si>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</si>
  <si>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</si>
  <si>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</si>
  <si>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</si>
  <si>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</si>
  <si>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</si>
  <si>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</si>
  <si>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</si>
  <si>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</si>
  <si>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</si>
  <si>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</si>
  <si>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</si>
  <si>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</si>
  <si>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</si>
  <si>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</si>
  <si>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</si>
  <si>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</si>
  <si>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</si>
  <si>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</si>
  <si>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</si>
  <si>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</si>
  <si>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</si>
  <si>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</si>
  <si>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</si>
  <si>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</si>
  <si>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</si>
  <si>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</si>
  <si>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</si>
  <si>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</si>
  <si>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</si>
  <si>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</si>
  <si>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</si>
  <si>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</si>
  <si>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</si>
  <si>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</si>
  <si>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</si>
  <si>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</si>
  <si>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</si>
  <si>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</si>
  <si>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</si>
  <si>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</si>
  <si>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</si>
  <si>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</si>
  <si>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</si>
  <si>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</si>
  <si>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</si>
  <si>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</si>
  <si>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</si>
  <si>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</si>
  <si>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</si>
  <si>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</si>
  <si>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</si>
  <si>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</si>
  <si>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</si>
  <si>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</si>
  <si>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</si>
  <si>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</si>
  <si>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</si>
  <si>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</si>
  <si>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</si>
  <si>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</si>
  <si>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</si>
  <si>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</si>
  <si>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</si>
  <si>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</si>
  <si>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</si>
  <si>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</si>
  <si>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</si>
  <si>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</si>
  <si>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</si>
  <si>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</si>
  <si>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</si>
  <si>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</si>
  <si>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</si>
  <si>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</si>
  <si>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</si>
  <si>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</si>
  <si>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</si>
  <si>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</si>
  <si>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</si>
  <si>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</si>
  <si>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</si>
  <si>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</si>
  <si>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</si>
  <si>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</si>
  <si>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</si>
  <si>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</si>
  <si>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</si>
  <si>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</si>
  <si>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</si>
  <si>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</si>
  <si>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</si>
  <si>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</si>
  <si>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</si>
  <si>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</si>
  <si>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</si>
  <si>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</si>
  <si>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</si>
  <si>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</si>
  <si>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</si>
  <si>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</si>
  <si>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</si>
  <si>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</si>
  <si>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</si>
  <si>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</si>
  <si>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</si>
  <si>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</si>
  <si>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</si>
  <si>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</si>
  <si>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</si>
  <si>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</si>
  <si>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</si>
  <si>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</si>
  <si>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</si>
  <si>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</si>
  <si>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</si>
  <si>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</si>
  <si>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</si>
  <si>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</si>
  <si>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</si>
  <si>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</si>
  <si>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</si>
  <si>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</si>
  <si>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</si>
  <si>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</si>
  <si>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</si>
  <si>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</si>
  <si>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</si>
  <si>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</si>
  <si>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</si>
  <si>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</si>
  <si>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</si>
  <si>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</si>
  <si>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</si>
  <si>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</si>
  <si>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</si>
  <si>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</si>
  <si>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</si>
  <si>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</si>
  <si>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</si>
  <si>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</si>
  <si>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</si>
  <si>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</si>
  <si>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</si>
  <si>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</si>
  <si>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</si>
  <si>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</si>
  <si>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</si>
  <si>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</si>
  <si>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</si>
  <si>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</si>
  <si>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</si>
  <si>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</si>
  <si>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</si>
  <si>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</si>
  <si>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</si>
  <si>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</si>
  <si>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</si>
  <si>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</si>
  <si>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</si>
  <si>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</si>
  <si>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</si>
  <si>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</si>
  <si>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</si>
  <si>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</si>
  <si>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</si>
  <si>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</si>
  <si>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</si>
  <si>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</si>
  <si>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</si>
  <si>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</si>
  <si>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</si>
  <si>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</si>
  <si>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</si>
  <si>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</si>
  <si>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</si>
  <si>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</si>
  <si>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</si>
  <si>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</si>
  <si>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</si>
  <si>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</si>
  <si>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</si>
  <si>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</si>
  <si>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</si>
  <si>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</si>
  <si>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</si>
  <si>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</si>
  <si>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</si>
  <si>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</si>
  <si>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</si>
  <si>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</si>
  <si>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</si>
  <si>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</si>
  <si>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</si>
  <si>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</si>
  <si>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</si>
  <si>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</si>
  <si>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</si>
  <si>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</si>
  <si>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</si>
  <si>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</si>
  <si>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</si>
  <si>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</si>
  <si>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</si>
  <si>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</si>
  <si>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</si>
  <si>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</si>
  <si>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</si>
  <si>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</si>
  <si>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</si>
  <si>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</si>
  <si>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</si>
  <si>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</si>
  <si>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</si>
  <si>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</si>
  <si>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</si>
  <si>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</si>
  <si>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</si>
  <si>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</si>
  <si>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</si>
  <si>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</si>
  <si>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</si>
  <si>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</si>
  <si>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</si>
  <si>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</si>
  <si>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</si>
  <si>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</si>
  <si>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</si>
  <si>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</si>
  <si>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</si>
  <si>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</si>
  <si>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</si>
  <si>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</si>
  <si>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</si>
  <si>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</si>
  <si>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</si>
  <si>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</si>
  <si>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</si>
  <si>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</si>
  <si>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</si>
  <si>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</si>
  <si>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</si>
  <si>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</si>
  <si>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</si>
  <si>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</si>
  <si>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</si>
  <si>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</si>
  <si>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</si>
  <si>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</si>
  <si>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</si>
  <si>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</si>
  <si>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</si>
  <si>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</si>
  <si>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</si>
  <si>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</si>
  <si>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</si>
  <si>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</si>
  <si>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</si>
  <si>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</si>
  <si>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</si>
  <si>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</si>
  <si>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</si>
  <si>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</si>
  <si>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</si>
  <si>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</si>
  <si>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</si>
  <si>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</si>
  <si>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</si>
  <si>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</si>
  <si>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</si>
  <si>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</si>
  <si>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</si>
  <si>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</si>
  <si>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</si>
  <si>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</si>
  <si>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</si>
  <si>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</si>
  <si>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</si>
  <si>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</si>
  <si>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</si>
  <si>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</si>
  <si>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</si>
  <si>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</si>
  <si>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</si>
  <si>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</si>
  <si>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</si>
  <si>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</si>
  <si>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</si>
  <si>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</si>
  <si>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</si>
  <si>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</si>
  <si>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</si>
  <si>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</si>
  <si>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</si>
  <si>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</si>
  <si>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</si>
  <si>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</si>
  <si>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</si>
  <si>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</si>
  <si>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</si>
  <si>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</si>
  <si>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</si>
  <si>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</si>
  <si>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</si>
  <si>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</si>
  <si>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</si>
  <si>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</si>
  <si>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</si>
  <si>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</si>
  <si>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</si>
  <si>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</si>
  <si>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</si>
  <si>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</si>
  <si>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</si>
  <si>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</si>
  <si>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</si>
  <si>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</si>
  <si>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</si>
  <si>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</si>
  <si>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</si>
  <si>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</si>
  <si>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</si>
  <si>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</si>
  <si>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</si>
  <si>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</si>
  <si>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</si>
  <si>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</si>
  <si>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</si>
  <si>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</si>
  <si>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</si>
  <si>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</si>
  <si>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</si>
  <si>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</si>
  <si>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</si>
  <si>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</si>
  <si>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</si>
  <si>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</si>
  <si>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</si>
  <si>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</si>
  <si>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</si>
  <si>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</si>
  <si>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</si>
  <si>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</si>
  <si>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</si>
  <si>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</si>
  <si>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</si>
  <si>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</si>
  <si>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</si>
  <si>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</si>
  <si>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</si>
  <si>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</si>
  <si>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</si>
  <si>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</si>
  <si>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</si>
  <si>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</si>
  <si>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</si>
  <si>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</si>
  <si>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</si>
  <si>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</si>
  <si>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</si>
  <si>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</si>
  <si>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</si>
  <si>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</si>
  <si>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</si>
  <si>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</si>
  <si>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</si>
  <si>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</si>
  <si>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</si>
  <si>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</si>
  <si>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</si>
  <si>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</si>
  <si>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</si>
  <si>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</si>
  <si>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</si>
  <si>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</si>
  <si>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</si>
  <si>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</si>
  <si>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</si>
  <si>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</si>
  <si>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</si>
  <si>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</si>
  <si>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</si>
  <si>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</si>
  <si>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</si>
  <si>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</si>
  <si>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</si>
  <si>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</si>
  <si>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</si>
  <si>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</si>
  <si>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</si>
  <si>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</si>
  <si>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</si>
  <si>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</si>
  <si>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</si>
  <si>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</si>
  <si>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</si>
  <si>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</si>
  <si>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</si>
  <si>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</si>
  <si>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</si>
  <si>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</si>
  <si>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</si>
  <si>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</si>
  <si>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</si>
  <si>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</si>
  <si>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</si>
  <si>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</si>
  <si>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</si>
  <si>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</si>
  <si>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</si>
  <si>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</si>
  <si>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</si>
  <si>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</si>
  <si>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</si>
  <si>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</si>
  <si>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</si>
  <si>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</si>
  <si>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</si>
  <si>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</si>
  <si>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</si>
  <si>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</si>
  <si>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</si>
  <si>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</si>
  <si>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</si>
  <si>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</si>
  <si>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</si>
  <si>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</si>
  <si>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</si>
  <si>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</si>
  <si>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</si>
  <si>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</si>
  <si>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</si>
  <si>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</si>
  <si>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</si>
  <si>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</si>
  <si>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</si>
  <si>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</si>
  <si>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</si>
  <si>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</si>
  <si>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</si>
  <si>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</si>
  <si>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</si>
  <si>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</si>
  <si>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</si>
  <si>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</si>
  <si>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</si>
  <si>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</si>
  <si>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</si>
  <si>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</si>
  <si>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</si>
  <si>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</si>
  <si>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</si>
  <si>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</si>
  <si>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</si>
  <si>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</si>
  <si>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</si>
  <si>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</si>
  <si>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</si>
  <si>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</si>
  <si>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</si>
  <si>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</si>
  <si>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</si>
  <si>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</si>
  <si>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</si>
  <si>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</si>
  <si>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</si>
  <si>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</si>
  <si>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</si>
  <si>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</si>
  <si>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</si>
  <si>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</si>
  <si>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</si>
  <si>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</si>
  <si>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</si>
  <si>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</si>
  <si>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</si>
  <si>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</si>
  <si>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</si>
  <si>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</si>
  <si>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</si>
  <si>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</si>
  <si>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</si>
  <si>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</si>
  <si>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</si>
  <si>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</si>
  <si>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</si>
  <si>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</si>
  <si>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</si>
  <si>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</si>
  <si>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</si>
  <si>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</si>
  <si>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</si>
  <si>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</si>
  <si>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</si>
  <si>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</si>
  <si>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</si>
  <si>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</si>
  <si>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</si>
  <si>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</si>
  <si>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</si>
  <si>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</si>
  <si>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</si>
  <si>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</si>
  <si>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</si>
  <si>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</si>
  <si>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</si>
  <si>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</si>
  <si>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</si>
  <si>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</si>
  <si>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</si>
  <si>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</si>
  <si>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</si>
  <si>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</si>
  <si>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</si>
  <si>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</si>
  <si>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</si>
  <si>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</si>
  <si>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</si>
  <si>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</si>
  <si>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</si>
  <si>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</si>
  <si>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</si>
  <si>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</si>
  <si>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</si>
  <si>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</si>
  <si>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</si>
  <si>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</si>
  <si>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</si>
  <si>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</si>
  <si>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</si>
  <si>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</si>
  <si>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</si>
  <si>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</si>
  <si>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</si>
  <si>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</si>
  <si>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</si>
  <si>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</si>
  <si>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</si>
  <si>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</si>
  <si>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</si>
  <si>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</si>
  <si>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</si>
  <si>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</si>
  <si>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</si>
  <si>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</si>
  <si>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</si>
  <si>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</si>
  <si>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</si>
  <si>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</si>
  <si>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</si>
  <si>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</si>
  <si>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</si>
  <si>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</si>
  <si>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</si>
  <si>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</si>
  <si>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</si>
  <si>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</si>
  <si>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</si>
  <si>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</si>
  <si>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</si>
  <si>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</si>
  <si>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</si>
  <si>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</si>
  <si>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</si>
  <si>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</si>
  <si>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</si>
  <si>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</si>
  <si>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</si>
  <si>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</si>
  <si>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</si>
  <si>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</si>
  <si>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</si>
  <si>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</si>
  <si>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</si>
  <si>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</si>
  <si>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</si>
  <si>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</si>
  <si>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</si>
  <si>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</si>
  <si>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</si>
  <si>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</si>
  <si>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</si>
  <si>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</si>
  <si>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</si>
  <si>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</si>
  <si>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</si>
  <si>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</si>
  <si>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</si>
  <si>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</si>
  <si>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</si>
  <si>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</si>
  <si>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</si>
  <si>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</si>
  <si>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</si>
  <si>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</si>
  <si>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</si>
  <si>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</si>
  <si>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</si>
  <si>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</si>
  <si>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</si>
  <si>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</si>
  <si>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</si>
  <si>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</si>
  <si>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</si>
  <si>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</si>
  <si>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</si>
  <si>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</si>
  <si>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</si>
  <si>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</si>
  <si>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</si>
  <si>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</si>
  <si>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</si>
  <si>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</si>
  <si>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</si>
  <si>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</si>
  <si>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</si>
  <si>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</si>
  <si>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</si>
  <si>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</si>
  <si>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</si>
  <si>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</si>
  <si>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</si>
  <si>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</si>
  <si>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</si>
  <si>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</si>
  <si>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</si>
  <si>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</si>
  <si>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</si>
  <si>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</si>
  <si>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</si>
  <si>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</si>
  <si>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</si>
  <si>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</si>
  <si>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</si>
  <si>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</si>
  <si>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</si>
  <si>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</si>
  <si>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</si>
  <si>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</si>
  <si>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</si>
  <si>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</si>
  <si>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</si>
  <si>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</si>
  <si>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</si>
  <si>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</si>
  <si>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</si>
  <si>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</si>
  <si>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</si>
  <si>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</si>
  <si>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</si>
  <si>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</si>
  <si>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</si>
  <si>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</si>
  <si>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</si>
  <si>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</si>
  <si>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</si>
  <si>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</si>
  <si>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</si>
  <si>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</si>
  <si>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</si>
  <si>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</si>
  <si>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</si>
  <si>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</si>
  <si>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</si>
  <si>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</si>
  <si>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</si>
  <si>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</si>
  <si>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</si>
  <si>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</si>
  <si>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</si>
  <si>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</si>
  <si>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</si>
  <si>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</si>
  <si>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</si>
  <si>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</si>
  <si>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</si>
  <si>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</si>
  <si>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</si>
  <si>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</si>
  <si>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</si>
  <si>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</si>
  <si>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</si>
  <si>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</si>
  <si>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</si>
  <si>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</si>
  <si>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</si>
  <si>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</si>
  <si>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</si>
  <si>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</si>
  <si>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</si>
  <si>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</si>
  <si>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</si>
  <si>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</si>
  <si>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</si>
  <si>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</si>
  <si>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</si>
  <si>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</si>
  <si>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</si>
  <si>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</si>
  <si>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</si>
  <si>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</si>
  <si>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</si>
  <si>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</si>
  <si>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</si>
  <si>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</si>
  <si>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</si>
  <si>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</si>
  <si>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</si>
  <si>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</si>
  <si>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</si>
  <si>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</si>
  <si>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</si>
  <si>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</si>
  <si>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</si>
  <si>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</si>
  <si>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</si>
  <si>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</si>
  <si>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</si>
  <si>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</si>
  <si>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</si>
  <si>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</si>
  <si>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</si>
  <si>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</si>
  <si>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</si>
  <si>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</si>
  <si>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</si>
  <si>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</si>
  <si>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</si>
  <si>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</si>
  <si>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</si>
  <si>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</si>
  <si>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</si>
  <si>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</si>
  <si>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</si>
  <si>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</si>
  <si>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</si>
  <si>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</si>
  <si>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</si>
  <si>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</si>
  <si>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</si>
  <si>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</si>
  <si>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</si>
  <si>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</si>
  <si>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</si>
  <si>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</si>
  <si>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</si>
  <si>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</si>
  <si>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</si>
  <si>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</si>
  <si>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</si>
  <si>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</si>
  <si>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</si>
  <si>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</si>
  <si>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</si>
  <si>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</si>
  <si>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</si>
  <si>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</si>
  <si>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</si>
  <si>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</si>
  <si>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</si>
  <si>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</si>
  <si>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</si>
  <si>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</si>
  <si>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</si>
  <si>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</si>
  <si>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</si>
  <si>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</si>
  <si>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</si>
  <si>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</si>
  <si>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</si>
  <si>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</si>
  <si>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</si>
  <si>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</si>
  <si>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</si>
  <si>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</si>
  <si>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</si>
  <si>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</si>
  <si>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</si>
  <si>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</si>
  <si>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</si>
  <si>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</si>
  <si>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</si>
  <si>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</si>
  <si>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</si>
  <si>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</si>
  <si>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</si>
  <si>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</si>
  <si>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</si>
  <si>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</si>
  <si>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</si>
  <si>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</si>
  <si>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</si>
  <si>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</si>
  <si>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</si>
  <si>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</si>
  <si>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</si>
  <si>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</si>
  <si>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</si>
  <si>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</si>
  <si>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</si>
  <si>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</si>
  <si>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</si>
  <si>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</si>
  <si>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</si>
  <si>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</si>
  <si>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</si>
  <si>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</si>
  <si>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</si>
  <si>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</si>
  <si>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</si>
  <si>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</si>
  <si>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</si>
  <si>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</si>
  <si>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</si>
  <si>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</si>
  <si>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</si>
  <si>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</si>
  <si>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</si>
  <si>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</si>
  <si>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</si>
  <si>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</si>
  <si>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</si>
  <si>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</si>
  <si>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</si>
  <si>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</si>
  <si>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</si>
  <si>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</si>
  <si>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</si>
  <si>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</si>
  <si>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</si>
  <si>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</si>
  <si>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</si>
  <si>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</si>
  <si>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</si>
  <si>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</si>
  <si>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</si>
  <si>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</si>
  <si>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</si>
  <si>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</si>
  <si>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</si>
  <si>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</si>
  <si>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</si>
  <si>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</si>
  <si>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</si>
  <si>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</si>
  <si>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</si>
  <si>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</si>
  <si>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</si>
  <si>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</si>
  <si>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</si>
  <si>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</si>
  <si>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</si>
  <si>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</si>
  <si>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</si>
  <si>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</si>
  <si>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</si>
  <si>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</si>
  <si>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</si>
  <si>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</si>
  <si>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</si>
  <si>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</si>
  <si>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</si>
  <si>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</si>
  <si>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</si>
  <si>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</si>
  <si>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</si>
  <si>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</si>
  <si>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</si>
  <si>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</si>
  <si>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</si>
  <si>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</si>
  <si>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</si>
  <si>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</si>
  <si>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</si>
  <si>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</si>
  <si>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</si>
  <si>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</si>
  <si>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</si>
  <si>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</si>
  <si>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</si>
  <si>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</si>
  <si>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</si>
  <si>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</si>
  <si>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</si>
  <si>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</si>
  <si>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</si>
  <si>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</si>
  <si>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</si>
  <si>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</si>
  <si>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</si>
  <si>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</si>
  <si>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</si>
  <si>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</si>
  <si>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</si>
  <si>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</si>
  <si>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</si>
  <si>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</si>
  <si>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</si>
  <si>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</si>
  <si>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</si>
  <si>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</si>
  <si>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</si>
  <si>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</si>
  <si>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</si>
  <si>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</si>
  <si>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</si>
  <si>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</si>
  <si>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</si>
  <si>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</si>
  <si>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</si>
  <si>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</si>
  <si>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</si>
  <si>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</si>
  <si>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</si>
  <si>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</si>
  <si>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</si>
  <si>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</si>
  <si>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</si>
  <si>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</si>
  <si>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</si>
  <si>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</si>
  <si>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</si>
  <si>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</si>
  <si>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</si>
  <si>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</si>
  <si>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</si>
  <si>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</si>
  <si>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</si>
  <si>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</si>
  <si>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</si>
  <si>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</si>
  <si>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</si>
  <si>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</si>
  <si>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</si>
  <si>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</si>
  <si>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</si>
  <si>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</si>
  <si>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</si>
  <si>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</si>
  <si>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</si>
  <si>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</si>
  <si>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</si>
  <si>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</si>
  <si>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</si>
  <si>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</si>
  <si>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</si>
  <si>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</si>
  <si>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</si>
  <si>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</si>
  <si>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</si>
  <si>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</si>
  <si>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</si>
  <si>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</si>
  <si>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</si>
  <si>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</si>
  <si>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</si>
  <si>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</si>
  <si>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</si>
  <si>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</si>
  <si>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</si>
  <si>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</si>
  <si>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</si>
  <si>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</si>
  <si>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</si>
  <si>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</si>
  <si>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</si>
  <si>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</si>
  <si>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</si>
  <si>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</si>
  <si>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</si>
  <si>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</si>
  <si>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</si>
  <si>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</si>
  <si>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</si>
  <si>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</si>
  <si>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</si>
  <si>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</si>
  <si>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</si>
  <si>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</si>
  <si>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</si>
  <si>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</si>
  <si>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</si>
  <si>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</si>
  <si>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</si>
  <si>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</si>
  <si>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</si>
  <si>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</si>
  <si>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</si>
  <si>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</si>
  <si>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</si>
  <si>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</si>
  <si>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</si>
  <si>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</si>
  <si>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</si>
  <si>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</si>
  <si>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</si>
  <si>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</si>
  <si>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</si>
  <si>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</si>
  <si>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</si>
  <si>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</si>
  <si>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</si>
  <si>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</si>
  <si>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</si>
  <si>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</si>
  <si>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</si>
  <si>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</si>
  <si>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</si>
  <si>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</si>
  <si>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</si>
  <si>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</si>
  <si>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</si>
  <si>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</si>
  <si>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</si>
  <si>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</si>
  <si>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</si>
  <si>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</si>
  <si>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</si>
  <si>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</si>
  <si>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</si>
  <si>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</si>
  <si>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</si>
  <si>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</si>
  <si>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</si>
  <si>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</si>
  <si>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</si>
  <si>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</si>
  <si>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</si>
  <si>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</si>
  <si>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</si>
  <si>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</si>
  <si>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</si>
  <si>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</si>
  <si>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</si>
  <si>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</si>
  <si>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</si>
  <si>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</si>
  <si>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</si>
  <si>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</si>
  <si>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</si>
  <si>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</si>
  <si>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</si>
  <si>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</si>
  <si>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</si>
  <si>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</si>
  <si>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</si>
  <si>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</si>
  <si>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</si>
  <si>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</si>
  <si>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</si>
  <si>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</si>
  <si>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</si>
  <si>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</si>
  <si>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</si>
  <si>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</si>
  <si>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</si>
  <si>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</si>
  <si>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</si>
  <si>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</si>
  <si>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</si>
  <si>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</si>
  <si>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</si>
  <si>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</si>
  <si>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</si>
  <si>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</si>
  <si>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</si>
  <si>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</si>
  <si>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</si>
  <si>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</si>
  <si>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</si>
  <si>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</si>
  <si>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</si>
  <si>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</si>
  <si>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</si>
  <si>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</si>
  <si>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</si>
  <si>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</si>
  <si>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</si>
  <si>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</si>
  <si>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</si>
  <si>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</si>
  <si>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</si>
  <si>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</si>
  <si>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</si>
  <si>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</si>
  <si>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</si>
  <si>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</si>
  <si>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</si>
  <si>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</si>
  <si>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</si>
  <si>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</si>
  <si>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</si>
  <si>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</si>
  <si>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</si>
  <si>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</si>
  <si>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</si>
  <si>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</si>
  <si>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</si>
  <si>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</si>
  <si>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</si>
  <si>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</si>
  <si>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</si>
  <si>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</si>
  <si>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</si>
  <si>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</si>
  <si>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</si>
  <si>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</si>
  <si>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</si>
  <si>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</si>
  <si>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</si>
  <si>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</si>
  <si>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</si>
  <si>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</si>
  <si>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</si>
  <si>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</si>
  <si>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</si>
  <si>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</si>
  <si>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</si>
  <si>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</si>
  <si>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</si>
  <si>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</si>
  <si>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</si>
  <si>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</si>
  <si>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</si>
  <si>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</si>
  <si>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</si>
  <si>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</si>
  <si>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</si>
  <si>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</si>
  <si>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</si>
  <si>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</si>
  <si>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</si>
  <si>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</si>
  <si>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</si>
  <si>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</si>
  <si>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</si>
  <si>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</si>
  <si>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</si>
  <si>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</si>
  <si>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</si>
  <si>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</si>
  <si>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</si>
  <si>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</si>
  <si>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</si>
  <si>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</si>
  <si>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</si>
  <si>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</si>
  <si>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</si>
  <si>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</si>
  <si>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</si>
  <si>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</si>
  <si>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</si>
  <si>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</si>
  <si>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</si>
  <si>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</si>
  <si>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</si>
  <si>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</si>
  <si>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</si>
  <si>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</si>
  <si>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</si>
  <si>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</si>
  <si>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</si>
  <si>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</si>
  <si>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</si>
  <si>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</si>
  <si>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</si>
  <si>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</si>
  <si>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</si>
  <si>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</si>
  <si>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</si>
  <si>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</si>
  <si>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</si>
  <si>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</si>
  <si>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</si>
  <si>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</si>
  <si>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</si>
  <si>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</si>
  <si>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</si>
  <si>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</si>
  <si>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</si>
  <si>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</si>
  <si>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</si>
  <si>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</si>
  <si>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</si>
  <si>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</si>
  <si>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</si>
  <si>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</si>
  <si>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</si>
  <si>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</si>
  <si>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</si>
  <si>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</si>
  <si>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</si>
  <si>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</si>
  <si>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</si>
  <si>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</si>
  <si>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</si>
  <si>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</si>
  <si>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</si>
  <si>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</si>
  <si>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</si>
  <si>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</si>
  <si>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</si>
  <si>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</si>
  <si>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</si>
  <si>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</si>
  <si>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</si>
  <si>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</si>
  <si>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</si>
  <si>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</si>
  <si>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</si>
  <si>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</si>
  <si>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</si>
  <si>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</si>
  <si>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</si>
  <si>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</si>
  <si>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</si>
  <si>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</si>
  <si>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</si>
  <si>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</si>
  <si>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</si>
  <si>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</si>
  <si>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</si>
  <si>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</si>
  <si>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</si>
  <si>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</si>
  <si>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</si>
  <si>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</si>
  <si>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</si>
  <si>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</si>
  <si>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</si>
  <si>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</si>
  <si>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</si>
  <si>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</si>
  <si>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</si>
  <si>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</si>
  <si>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</si>
  <si>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</si>
  <si>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</si>
  <si>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</si>
  <si>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</si>
  <si>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</si>
  <si>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</si>
  <si>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</si>
  <si>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</si>
  <si>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</si>
  <si>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</si>
  <si>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</si>
  <si>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</si>
  <si>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</si>
  <si>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</si>
  <si>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</si>
  <si>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</si>
  <si>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</si>
  <si>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</si>
  <si>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</si>
  <si>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</si>
  <si>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</si>
  <si>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</si>
  <si>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</si>
  <si>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</si>
  <si>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</si>
  <si>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</si>
  <si>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</si>
  <si>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</si>
  <si>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</si>
  <si>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</si>
  <si>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</si>
  <si>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</si>
  <si>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</si>
  <si>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</si>
  <si>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</si>
  <si>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</si>
  <si>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</si>
  <si>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</si>
  <si>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</si>
  <si>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</si>
  <si>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</si>
  <si>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</si>
  <si>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</si>
  <si>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</si>
  <si>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</si>
  <si>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</si>
  <si>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</si>
  <si>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</si>
  <si>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</si>
  <si>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</si>
  <si>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</si>
  <si>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</si>
  <si>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</si>
  <si>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</si>
  <si>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</si>
  <si>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</si>
  <si>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</si>
  <si>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</si>
  <si>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</si>
  <si>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</si>
  <si>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</si>
  <si>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</si>
  <si>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</si>
  <si>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</si>
  <si>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</si>
  <si>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</si>
  <si>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</si>
  <si>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</si>
  <si>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</si>
  <si>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</si>
  <si>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</si>
  <si>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</si>
  <si>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</si>
  <si>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</si>
  <si>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</si>
  <si>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</si>
  <si>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</si>
  <si>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</si>
  <si>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</si>
  <si>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</si>
  <si>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</si>
  <si>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</si>
  <si>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</si>
  <si>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</si>
  <si>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</si>
  <si>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</si>
  <si>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</si>
  <si>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</si>
  <si>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</si>
  <si>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</si>
  <si>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</si>
  <si>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</si>
  <si>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</si>
  <si>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</si>
  <si>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</si>
  <si>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</si>
  <si>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</si>
  <si>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</si>
  <si>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</si>
  <si>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</si>
  <si>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</si>
  <si>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</si>
  <si>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</si>
  <si>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</si>
  <si>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</si>
  <si>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</si>
  <si>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</si>
  <si>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</si>
  <si>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</si>
  <si>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</si>
  <si>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</si>
  <si>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</si>
  <si>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</si>
  <si>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</si>
  <si>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</si>
  <si>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</si>
  <si>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</si>
  <si>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</si>
  <si>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</si>
  <si>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</si>
  <si>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</si>
  <si>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</si>
  <si>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</si>
  <si>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</si>
  <si>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</si>
  <si>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</si>
  <si>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</si>
  <si>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</si>
  <si>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</si>
  <si>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</si>
  <si>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</si>
  <si>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</si>
  <si>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</si>
  <si>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</si>
  <si>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</si>
  <si>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</si>
  <si>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</si>
  <si>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</si>
  <si>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</si>
  <si>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</si>
  <si>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</si>
  <si>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</si>
  <si>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</si>
  <si>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</si>
  <si>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</si>
  <si>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</si>
  <si>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</si>
  <si>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</si>
  <si>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</si>
  <si>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</si>
  <si>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</si>
  <si>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</si>
  <si>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</si>
  <si>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</si>
  <si>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</si>
  <si>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</si>
  <si>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</si>
  <si>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</si>
  <si>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</si>
  <si>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</si>
  <si>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</si>
  <si>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</si>
  <si>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</si>
  <si>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</si>
  <si>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</si>
  <si>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</si>
  <si>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</si>
  <si>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</si>
  <si>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</si>
  <si>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</si>
  <si>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</si>
  <si>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</si>
  <si>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</si>
  <si>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</si>
  <si>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</si>
  <si>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</si>
  <si>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</si>
  <si>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</si>
  <si>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</si>
  <si>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</si>
  <si>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</si>
  <si>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</si>
  <si>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</si>
  <si>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</si>
  <si>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</si>
  <si>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</si>
  <si>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</si>
  <si>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</si>
  <si>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</si>
  <si>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</si>
  <si>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</si>
  <si>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</si>
  <si>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</si>
  <si>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</si>
  <si>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</si>
  <si>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</si>
  <si>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</si>
  <si>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</si>
  <si>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</si>
  <si>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</si>
  <si>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</si>
  <si>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</si>
  <si>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</si>
  <si>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</si>
  <si>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</si>
  <si>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</si>
  <si>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</si>
  <si>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</si>
  <si>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</si>
  <si>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</si>
  <si>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</si>
  <si>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</si>
  <si>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</si>
  <si>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</si>
  <si>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</si>
  <si>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</si>
  <si>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</si>
  <si>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</si>
  <si>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</si>
  <si>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</si>
  <si>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</si>
  <si>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</si>
  <si>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</si>
  <si>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</si>
  <si>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</si>
  <si>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</si>
  <si>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</si>
  <si>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</si>
  <si>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</si>
  <si>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</si>
  <si>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</si>
  <si>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</si>
  <si>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</si>
  <si>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</si>
  <si>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</si>
  <si>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</si>
  <si>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</si>
  <si>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</si>
  <si>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</si>
  <si>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</si>
  <si>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</si>
  <si>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</si>
  <si>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</si>
  <si>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</si>
  <si>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</si>
  <si>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</si>
  <si>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</si>
  <si>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</si>
  <si>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</si>
  <si>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</si>
  <si>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</si>
  <si>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</si>
  <si>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</si>
  <si>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</si>
  <si>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</si>
  <si>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</si>
  <si>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</si>
  <si>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</si>
  <si>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</si>
  <si>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</si>
  <si>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</si>
  <si>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</si>
  <si>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</si>
  <si>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</si>
  <si>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</si>
  <si>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</si>
  <si>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</si>
  <si>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</si>
  <si>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</si>
  <si>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</si>
  <si>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</si>
  <si>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</si>
  <si>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</si>
  <si>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</si>
  <si>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</si>
  <si>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</si>
  <si>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</si>
  <si>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</si>
  <si>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</si>
  <si>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</si>
  <si>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</si>
  <si>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</si>
  <si>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</si>
  <si>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</si>
  <si>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</si>
  <si>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</si>
  <si>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</si>
  <si>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</si>
  <si>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</si>
  <si>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</si>
  <si>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</si>
  <si>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</si>
  <si>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</si>
  <si>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</si>
  <si>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</si>
  <si>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</si>
  <si>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</si>
  <si>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</si>
  <si>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</si>
  <si>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</si>
  <si>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</si>
  <si>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</si>
  <si>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</si>
  <si>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</si>
  <si>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</si>
  <si>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</si>
  <si>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</si>
  <si>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</si>
  <si>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</si>
  <si>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</si>
  <si>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</si>
  <si>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</si>
  <si>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</si>
  <si>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</si>
  <si>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</si>
  <si>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</si>
  <si>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</si>
  <si>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</si>
  <si>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</si>
  <si>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</si>
  <si>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</si>
  <si>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</si>
  <si>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</si>
  <si>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</si>
  <si>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</si>
  <si>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</si>
  <si>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</si>
  <si>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</si>
  <si>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</si>
  <si>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</si>
  <si>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</si>
  <si>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</si>
  <si>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</si>
  <si>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</si>
  <si>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</si>
  <si>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</si>
  <si>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</si>
  <si>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</si>
  <si>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</si>
  <si>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</si>
  <si>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</si>
  <si>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</si>
  <si>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</si>
  <si>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</si>
  <si>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</si>
  <si>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</si>
  <si>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</si>
  <si>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</si>
  <si>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</si>
  <si>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</si>
  <si>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</si>
  <si>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</si>
  <si>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</si>
  <si>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</si>
  <si>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</si>
  <si>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</si>
  <si>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</si>
  <si>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</si>
  <si>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</si>
  <si>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</si>
  <si>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</si>
  <si>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</si>
  <si>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</si>
  <si>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</si>
  <si>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</si>
  <si>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</si>
  <si>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</si>
  <si>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</si>
  <si>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</si>
  <si>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</si>
  <si>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</si>
  <si>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</si>
  <si>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</si>
  <si>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</si>
  <si>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</si>
  <si>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</si>
  <si>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</si>
  <si>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</si>
  <si>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</si>
  <si>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</si>
  <si>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</si>
  <si>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</si>
  <si>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</si>
  <si>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</si>
  <si>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</si>
  <si>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</si>
  <si>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</si>
  <si>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</si>
  <si>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</si>
  <si>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</si>
  <si>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</si>
  <si>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</si>
  <si>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</si>
  <si>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</si>
  <si>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</si>
  <si>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</si>
  <si>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</si>
  <si>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</si>
  <si>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</si>
  <si>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</si>
  <si>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</si>
  <si>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</si>
  <si>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</si>
  <si>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</si>
  <si>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</si>
  <si>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</si>
  <si>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</si>
  <si>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</si>
  <si>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</si>
  <si>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</si>
  <si>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</si>
  <si>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</si>
  <si>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</si>
  <si>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</si>
  <si>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</si>
  <si>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</si>
  <si>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</si>
  <si>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</si>
  <si>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</si>
  <si>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</si>
  <si>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</si>
  <si>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</si>
  <si>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</si>
  <si>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</si>
  <si>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</si>
  <si>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</si>
  <si>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</si>
  <si>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</si>
  <si>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</si>
  <si>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</si>
  <si>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</si>
  <si>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</si>
  <si>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</si>
  <si>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</si>
  <si>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</si>
  <si>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</si>
  <si>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</si>
  <si>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</si>
  <si>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</si>
  <si>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</si>
  <si>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</si>
  <si>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</si>
  <si>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</si>
  <si>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</si>
  <si>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</si>
  <si>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</si>
  <si>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</si>
  <si>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</si>
  <si>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</si>
  <si>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</si>
  <si>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</si>
  <si>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</si>
  <si>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</si>
  <si>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</si>
  <si>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</si>
  <si>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</si>
  <si>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</si>
  <si>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</si>
  <si>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</si>
  <si>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</si>
  <si>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</si>
  <si>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</si>
  <si>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</si>
  <si>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</si>
  <si>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</si>
  <si>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</si>
  <si>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</si>
  <si>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</si>
  <si>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</si>
  <si>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</si>
  <si>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</si>
  <si>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</si>
  <si>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</si>
  <si>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</si>
  <si>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</si>
  <si>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</si>
  <si>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</si>
  <si>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</si>
  <si>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</si>
  <si>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</si>
  <si>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</si>
  <si>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</si>
  <si>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</si>
  <si>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</si>
  <si>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</si>
  <si>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</si>
  <si>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</si>
  <si>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</si>
  <si>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</si>
  <si>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</si>
  <si>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</si>
  <si>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</si>
  <si>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</si>
  <si>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</si>
  <si>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</si>
  <si>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</si>
  <si>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</si>
  <si>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</si>
  <si>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</si>
  <si>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</si>
  <si>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</si>
  <si>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</si>
  <si>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</si>
  <si>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</si>
  <si>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</si>
  <si>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</si>
  <si>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</si>
  <si>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</si>
  <si>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</si>
  <si>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</si>
  <si>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</si>
  <si>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</si>
  <si>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</si>
  <si>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</si>
  <si>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</si>
  <si>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</si>
  <si>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</si>
  <si>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</si>
  <si>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</si>
  <si>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</si>
  <si>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</si>
  <si>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</si>
  <si>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</si>
  <si>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</si>
  <si>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</si>
  <si>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</si>
  <si>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</si>
  <si>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</si>
  <si>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</si>
  <si>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</si>
  <si>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</si>
  <si>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</si>
  <si>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</si>
  <si>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</si>
  <si>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</si>
  <si>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</si>
  <si>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</si>
  <si>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</si>
  <si>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</si>
  <si>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</si>
  <si>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</si>
  <si>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</si>
  <si>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</si>
  <si>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</si>
  <si>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</si>
  <si>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</si>
  <si>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</si>
  <si>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</si>
  <si>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</si>
  <si>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</si>
  <si>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</si>
  <si>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</si>
  <si>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</si>
  <si>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</si>
  <si>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</si>
  <si>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</si>
  <si>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</si>
  <si>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</si>
  <si>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</si>
  <si>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</si>
  <si>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</si>
  <si>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</si>
  <si>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</si>
  <si>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</si>
  <si>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</si>
  <si>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</si>
  <si>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</si>
  <si>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</si>
  <si>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</si>
  <si>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</si>
  <si>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</si>
  <si>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</si>
  <si>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</si>
  <si>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</si>
  <si>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</si>
  <si>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</si>
  <si>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</si>
  <si>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</si>
  <si>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</si>
  <si>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</si>
  <si>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</si>
  <si>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</si>
  <si>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</si>
  <si>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</si>
  <si>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</si>
  <si>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</si>
  <si>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</si>
  <si>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</si>
  <si>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</si>
  <si>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</si>
  <si>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</si>
  <si>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</si>
  <si>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</si>
  <si>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</si>
  <si>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</si>
  <si>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</si>
  <si>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</si>
  <si>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</si>
  <si>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</si>
  <si>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</si>
  <si>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</si>
  <si>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</si>
  <si>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</si>
  <si>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</si>
  <si>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</si>
  <si>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</si>
  <si>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</si>
  <si>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</si>
  <si>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</si>
  <si>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</si>
  <si>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</si>
  <si>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</si>
  <si>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</si>
  <si>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</si>
  <si>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</si>
  <si>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</si>
  <si>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</si>
  <si>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</si>
  <si>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</si>
  <si>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</si>
  <si>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</si>
  <si>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</si>
  <si>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</si>
  <si>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</si>
  <si>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</si>
  <si>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</si>
  <si>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</si>
  <si>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</si>
  <si>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</si>
  <si>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</si>
  <si>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</si>
  <si>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</si>
  <si>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</si>
  <si>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</si>
  <si>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</si>
  <si>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</si>
  <si>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</si>
  <si>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</si>
  <si>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</si>
  <si>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</si>
  <si>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</si>
  <si>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</si>
  <si>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</si>
  <si>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</si>
  <si>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</si>
  <si>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</si>
  <si>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</si>
  <si>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</si>
  <si>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</si>
  <si>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</si>
  <si>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</si>
  <si>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</si>
  <si>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</si>
  <si>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</si>
  <si>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</si>
  <si>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</si>
  <si>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</si>
  <si>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</si>
  <si>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</si>
  <si>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</si>
  <si>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</si>
  <si>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</si>
  <si>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</si>
  <si>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</si>
  <si>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</si>
  <si>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</si>
  <si>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</si>
  <si>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</si>
  <si>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</si>
  <si>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</si>
  <si>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</si>
  <si>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</si>
  <si>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</si>
  <si>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</si>
  <si>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</si>
  <si>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</si>
  <si>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</si>
  <si>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</si>
  <si>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</si>
  <si>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</si>
  <si>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</si>
  <si>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</si>
  <si>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</si>
  <si>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</si>
  <si>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</si>
  <si>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</si>
  <si>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</si>
  <si>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</si>
  <si>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</si>
  <si>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</si>
  <si>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</si>
  <si>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</si>
  <si>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</si>
  <si>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</si>
  <si>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</si>
  <si>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</si>
  <si>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</si>
  <si>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</si>
  <si>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</si>
  <si>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</si>
  <si>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</si>
  <si>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</si>
  <si>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</si>
  <si>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</si>
  <si>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</si>
  <si>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</si>
  <si>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</si>
  <si>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</si>
  <si>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</si>
  <si>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</si>
  <si>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</si>
  <si>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</si>
  <si>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</si>
  <si>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</si>
  <si>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</si>
  <si>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</si>
  <si>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</si>
  <si>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</si>
  <si>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</si>
  <si>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</si>
  <si>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</si>
  <si>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</si>
  <si>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</si>
  <si>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</si>
  <si>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</si>
  <si>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</si>
  <si>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</si>
  <si>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</si>
  <si>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</si>
  <si>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</si>
  <si>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</si>
  <si>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</si>
  <si>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</si>
  <si>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</si>
  <si>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</si>
  <si>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</si>
  <si>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</si>
  <si>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</si>
  <si>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</si>
  <si>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</si>
  <si>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</si>
  <si>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</si>
  <si>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</si>
  <si>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</si>
  <si>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</si>
  <si>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</si>
  <si>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</si>
  <si>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</si>
  <si>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</si>
  <si>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</si>
  <si>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</si>
  <si>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</si>
  <si>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</si>
  <si>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</si>
  <si>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</si>
  <si>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</si>
  <si>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</si>
  <si>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</si>
  <si>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</si>
  <si>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</si>
  <si>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</si>
  <si>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</si>
  <si>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</si>
  <si>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</si>
  <si>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</si>
  <si>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</si>
  <si>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</si>
  <si>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</si>
  <si>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</si>
  <si>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</si>
  <si>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</si>
  <si>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</si>
  <si>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</si>
  <si>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</si>
  <si>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</si>
  <si>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</si>
  <si>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</si>
  <si>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</si>
  <si>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</si>
  <si>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</si>
  <si>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</si>
  <si>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</si>
  <si>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</si>
  <si>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</si>
  <si>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</si>
  <si>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</si>
  <si>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</si>
  <si>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</si>
  <si>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</si>
  <si>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</si>
  <si>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</si>
  <si>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</si>
  <si>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</si>
  <si>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</si>
  <si>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</si>
  <si>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</si>
  <si>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</si>
  <si>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</si>
  <si>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</si>
  <si>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</si>
  <si>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</si>
  <si>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</si>
  <si>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</si>
  <si>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</si>
  <si>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</si>
  <si>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</si>
  <si>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</si>
  <si>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</si>
  <si>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</si>
  <si>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</si>
  <si>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</si>
  <si>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</si>
  <si>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</si>
  <si>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</si>
  <si>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</si>
  <si>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</si>
  <si>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</si>
  <si>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</si>
  <si>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</si>
  <si>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</si>
  <si>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</si>
  <si>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</si>
  <si>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</si>
  <si>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</si>
  <si>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</si>
  <si>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</si>
  <si>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</si>
  <si>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</si>
  <si>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</si>
  <si>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</si>
  <si>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</si>
  <si>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</si>
  <si>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</si>
  <si>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</si>
  <si>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</si>
  <si>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</si>
  <si>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</si>
  <si>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</si>
  <si>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</si>
  <si>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</si>
  <si>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</si>
  <si>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</si>
  <si>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</si>
  <si>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</si>
  <si>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</si>
  <si>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</si>
  <si>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</si>
  <si>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</si>
  <si>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</si>
  <si>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</si>
  <si>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</si>
  <si>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</si>
  <si>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</si>
  <si>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</si>
  <si>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</si>
  <si>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</si>
  <si>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</si>
  <si>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</si>
  <si>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</si>
  <si>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</si>
  <si>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</si>
  <si>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</si>
  <si>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</si>
  <si>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</si>
  <si>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</si>
  <si>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</si>
  <si>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</si>
  <si>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</si>
  <si>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</si>
  <si>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</si>
  <si>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</si>
  <si>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</si>
  <si>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</si>
  <si>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</si>
  <si>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</si>
  <si>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</si>
  <si>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</si>
  <si>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</si>
  <si>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</si>
  <si>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</si>
  <si>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</si>
  <si>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</si>
  <si>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</si>
  <si>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</si>
  <si>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</si>
  <si>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</si>
  <si>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</si>
  <si>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</si>
  <si>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</si>
  <si>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</si>
  <si>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</si>
  <si>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</si>
  <si>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</si>
  <si>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</si>
  <si>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</si>
  <si>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</si>
  <si>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</si>
  <si>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</si>
  <si>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</si>
  <si>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</si>
  <si>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</si>
  <si>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</si>
  <si>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</si>
  <si>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</si>
  <si>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</si>
  <si>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</si>
  <si>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</si>
  <si>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</si>
  <si>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</si>
  <si>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</si>
  <si>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</si>
  <si>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</si>
  <si>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</si>
  <si>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</si>
  <si>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</si>
  <si>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</si>
  <si>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</si>
  <si>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</si>
  <si>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</si>
  <si>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</si>
  <si>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</si>
  <si>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</si>
  <si>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</si>
  <si>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</si>
  <si>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</si>
  <si>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</si>
  <si>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</si>
  <si>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</si>
  <si>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</si>
  <si>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</si>
  <si>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</si>
  <si>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</si>
  <si>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</si>
  <si>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</si>
  <si>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</si>
  <si>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</si>
  <si>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</si>
  <si>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</si>
  <si>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</si>
  <si>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</si>
  <si>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</si>
  <si>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</si>
  <si>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</si>
  <si>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</si>
  <si>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</si>
  <si>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</si>
  <si>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</si>
  <si>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</si>
  <si>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</si>
  <si>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</si>
  <si>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</si>
  <si>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</si>
  <si>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</si>
  <si>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</si>
  <si>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</si>
  <si>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</si>
  <si>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</si>
  <si>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</si>
  <si>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</si>
  <si>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</si>
  <si>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</si>
  <si>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</si>
  <si>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</si>
  <si>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</si>
  <si>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</si>
  <si>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</si>
  <si>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</si>
  <si>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</si>
  <si>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</si>
  <si>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</si>
  <si>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</si>
  <si>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</si>
  <si>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</si>
  <si>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</si>
  <si>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</si>
  <si>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</si>
  <si>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</si>
  <si>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</si>
  <si>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</si>
  <si>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</si>
  <si>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</si>
  <si>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</si>
  <si>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</si>
  <si>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</si>
  <si>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</si>
  <si>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</si>
  <si>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</si>
  <si>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</si>
  <si>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</si>
  <si>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</si>
  <si>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</si>
  <si>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</si>
  <si>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</si>
  <si>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</si>
  <si>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</si>
  <si>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</si>
  <si>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</si>
  <si>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</si>
  <si>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</si>
  <si>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</si>
  <si>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</si>
  <si>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</si>
  <si>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</si>
  <si>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</si>
  <si>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</si>
  <si>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</si>
  <si>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</si>
  <si>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</si>
  <si>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</si>
  <si>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</si>
  <si>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</si>
  <si>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</si>
  <si>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</si>
  <si>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</si>
  <si>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</si>
  <si>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</si>
  <si>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</si>
  <si>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</si>
  <si>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</si>
  <si>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</si>
  <si>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</si>
  <si>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</si>
  <si>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</si>
  <si>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</si>
  <si>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</si>
  <si>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</si>
  <si>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</si>
  <si>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</si>
  <si>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</si>
  <si>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</si>
  <si>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</si>
  <si>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</si>
  <si>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</si>
  <si>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</si>
  <si>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</si>
  <si>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</si>
  <si>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</si>
  <si>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</si>
  <si>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</si>
  <si>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</si>
  <si>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</si>
  <si>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</si>
  <si>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</si>
  <si>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</si>
  <si>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</si>
  <si>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</si>
  <si>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</si>
  <si>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</si>
  <si>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</si>
  <si>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</si>
  <si>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</si>
  <si>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</si>
  <si>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</si>
  <si>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</si>
  <si>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</si>
  <si>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</si>
  <si>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</si>
  <si>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</si>
  <si>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</si>
  <si>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</si>
  <si>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</si>
  <si>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</si>
  <si>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</si>
  <si>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</si>
  <si>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</si>
  <si>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</si>
  <si>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</si>
  <si>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</si>
  <si>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</si>
  <si>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</si>
  <si>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</si>
  <si>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</si>
  <si>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</si>
  <si>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</si>
  <si>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</si>
  <si>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</si>
  <si>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</si>
  <si>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</si>
  <si>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</si>
  <si>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</si>
  <si>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</si>
  <si>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</si>
  <si>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</si>
  <si>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</si>
  <si>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</si>
  <si>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</si>
  <si>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</si>
  <si>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</si>
  <si>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</si>
  <si>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</si>
  <si>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</si>
  <si>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</si>
  <si>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</si>
  <si>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</si>
  <si>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</si>
  <si>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</si>
  <si>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</si>
  <si>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</si>
  <si>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</si>
  <si>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</si>
  <si>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</si>
  <si>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</si>
  <si>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</si>
  <si>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</si>
  <si>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</si>
  <si>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</si>
  <si>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</si>
  <si>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</si>
  <si>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</si>
  <si>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</si>
  <si>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</si>
  <si>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</si>
  <si>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</si>
  <si>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</si>
  <si>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</si>
  <si>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</si>
  <si>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</si>
  <si>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</si>
  <si>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</si>
  <si>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</si>
  <si>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</si>
  <si>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</si>
  <si>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</si>
  <si>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</si>
  <si>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</si>
  <si>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</si>
  <si>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</si>
  <si>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</si>
  <si>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</si>
  <si>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</si>
  <si>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</si>
  <si>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</si>
  <si>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</si>
  <si>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</si>
  <si>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</si>
  <si>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</si>
  <si>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</si>
  <si>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</si>
  <si>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</si>
  <si>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</si>
  <si>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</si>
  <si>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</si>
  <si>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</si>
  <si>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</si>
  <si>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</si>
  <si>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</si>
  <si>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</si>
  <si>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</si>
  <si>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</si>
  <si>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</si>
  <si>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</si>
  <si>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</si>
  <si>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</si>
  <si>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</si>
  <si>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</si>
  <si>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</si>
  <si>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</si>
  <si>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</si>
  <si>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</si>
  <si>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</si>
  <si>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</si>
  <si>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</si>
  <si>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</si>
  <si>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</si>
  <si>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</si>
  <si>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</si>
  <si>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</si>
  <si>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</si>
  <si>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</si>
  <si>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</si>
  <si>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</si>
  <si>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</si>
  <si>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</si>
  <si>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</si>
  <si>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</si>
  <si>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</si>
  <si>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</si>
  <si>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</si>
  <si>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</si>
  <si>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</si>
  <si>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</si>
  <si>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</si>
  <si>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</si>
  <si>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</si>
  <si>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</si>
  <si>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</si>
  <si>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</si>
  <si>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</si>
  <si>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</si>
  <si>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</si>
  <si>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</si>
  <si>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</si>
  <si>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</si>
  <si>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</si>
  <si>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</si>
  <si>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</si>
  <si>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</si>
  <si>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</si>
  <si>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</si>
  <si>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</si>
  <si>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</si>
  <si>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</si>
  <si>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</si>
  <si>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</si>
  <si>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</si>
  <si>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</si>
  <si>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</si>
  <si>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</si>
  <si>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</si>
  <si>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</si>
  <si>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</si>
  <si>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</si>
  <si>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</si>
  <si>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</si>
  <si>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</si>
  <si>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</si>
  <si>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</si>
  <si>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</si>
  <si>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</si>
  <si>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</si>
  <si>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</si>
  <si>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</si>
  <si>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</si>
  <si>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</si>
  <si>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</si>
  <si>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</si>
  <si>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</si>
  <si>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</si>
  <si>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</si>
  <si>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</si>
  <si>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</si>
  <si>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</si>
  <si>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</si>
  <si>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</si>
  <si>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</si>
  <si>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</si>
  <si>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</si>
  <si>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</si>
  <si>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</si>
  <si>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</si>
  <si>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</si>
  <si>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</si>
  <si>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</si>
  <si>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</si>
  <si>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</si>
  <si>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</si>
  <si>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</si>
  <si>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</si>
  <si>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</si>
  <si>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</si>
  <si>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</si>
  <si>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</si>
  <si>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</si>
  <si>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</si>
  <si>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</si>
  <si>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</si>
  <si>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</si>
  <si>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</si>
  <si>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</si>
  <si>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</si>
  <si>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</si>
  <si>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</si>
  <si>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</si>
  <si>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</si>
  <si>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</si>
  <si>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</si>
  <si>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</si>
  <si>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</si>
  <si>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</si>
  <si>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</si>
  <si>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</si>
  <si>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</si>
  <si>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</si>
  <si>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</si>
  <si>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</si>
  <si>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</si>
  <si>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</si>
  <si>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</si>
  <si>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</si>
  <si>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</si>
  <si>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</si>
  <si>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</si>
  <si>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</si>
  <si>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</si>
  <si>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</si>
  <si>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</si>
  <si>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</si>
  <si>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</si>
  <si>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</si>
  <si>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</si>
  <si>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</si>
  <si>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</si>
  <si>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</si>
  <si>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</si>
  <si>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</si>
  <si>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</si>
  <si>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</si>
  <si>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</si>
  <si>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</si>
  <si>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</si>
  <si>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</si>
  <si>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</si>
  <si>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</si>
  <si>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</si>
  <si>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</si>
  <si>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</si>
  <si>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</si>
  <si>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</si>
  <si>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</si>
  <si>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</si>
  <si>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</si>
  <si>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</si>
  <si>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</si>
  <si>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</si>
  <si>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</si>
  <si>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</si>
  <si>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</si>
  <si>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</si>
  <si>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</si>
  <si>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</si>
  <si>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</si>
  <si>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</si>
  <si>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</si>
  <si>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</si>
  <si>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</si>
  <si>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</si>
  <si>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</si>
  <si>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</si>
  <si>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</si>
  <si>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</si>
  <si>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</si>
  <si>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</si>
  <si>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</si>
  <si>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</si>
  <si>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</si>
  <si>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</si>
  <si>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</si>
  <si>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</si>
  <si>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</si>
  <si>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</si>
  <si>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</si>
  <si>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</si>
  <si>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</si>
  <si>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</si>
  <si>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</si>
  <si>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</si>
  <si>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</si>
  <si>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</si>
  <si>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</si>
  <si>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</si>
  <si>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</si>
  <si>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</si>
  <si>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</si>
  <si>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</si>
  <si>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</si>
  <si>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</si>
  <si>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</si>
  <si>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</si>
  <si>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</si>
  <si>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</si>
  <si>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</si>
  <si>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</si>
  <si>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</si>
  <si>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</si>
  <si>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</si>
  <si>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</si>
  <si>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</si>
  <si>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</si>
  <si>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</si>
  <si>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</si>
  <si>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</si>
  <si>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</si>
  <si>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</si>
  <si>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</si>
  <si>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</si>
  <si>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</si>
  <si>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</si>
  <si>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</si>
  <si>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</si>
  <si>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</si>
  <si>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</si>
  <si>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</si>
  <si>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</si>
  <si>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</si>
  <si>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</si>
  <si>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</si>
  <si>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</si>
  <si>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</si>
  <si>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</si>
  <si>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</si>
  <si>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</si>
  <si>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</si>
  <si>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</si>
  <si>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</si>
  <si>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</si>
  <si>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</si>
  <si>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</si>
  <si>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</si>
  <si>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</si>
  <si>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</si>
  <si>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</si>
  <si>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</si>
  <si>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</si>
  <si>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</si>
  <si>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</si>
  <si>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</si>
  <si>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</si>
  <si>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</si>
  <si>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</si>
  <si>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</si>
  <si>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</si>
  <si>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</si>
  <si>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</si>
  <si>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</si>
  <si>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</si>
  <si>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</si>
  <si>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</si>
  <si>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</si>
  <si>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</si>
  <si>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</si>
  <si>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</si>
  <si>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</si>
  <si>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</si>
  <si>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</si>
  <si>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</si>
  <si>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</si>
  <si>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</si>
  <si>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</si>
  <si>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</si>
  <si>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</si>
  <si>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</si>
  <si>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</si>
  <si>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</si>
  <si>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</si>
  <si>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</si>
  <si>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</si>
  <si>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</si>
  <si>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</si>
  <si>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</si>
  <si>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</si>
  <si>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</si>
  <si>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</si>
  <si>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</si>
  <si>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</si>
  <si>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</si>
  <si>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</si>
  <si>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</si>
  <si>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</si>
  <si>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</si>
  <si>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</si>
  <si>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</si>
  <si>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</si>
  <si>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</si>
  <si>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</si>
  <si>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</si>
  <si>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</si>
  <si>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</si>
  <si>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</si>
  <si>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</si>
  <si>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</si>
  <si>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</si>
  <si>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</si>
  <si>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</si>
  <si>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</si>
  <si>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</si>
  <si>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</si>
  <si>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</si>
  <si>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</si>
  <si>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</si>
  <si>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</si>
  <si>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</si>
  <si>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</si>
  <si>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</si>
  <si>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</si>
  <si>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</si>
  <si>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</si>
  <si>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</si>
  <si>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</si>
  <si>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</si>
  <si>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</si>
  <si>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</si>
  <si>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</si>
  <si>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</si>
  <si>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</si>
  <si>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</si>
  <si>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</si>
  <si>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</si>
  <si>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</si>
  <si>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</si>
  <si>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</si>
  <si>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</si>
  <si>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</si>
  <si>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</si>
  <si>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</si>
  <si>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</si>
  <si>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</si>
  <si>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</si>
  <si>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</si>
  <si>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</si>
  <si>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</si>
  <si>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</si>
  <si>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</si>
  <si>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</si>
  <si>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</si>
  <si>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</si>
  <si>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</si>
  <si>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</si>
  <si>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</si>
  <si>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</si>
  <si>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</si>
  <si>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</si>
  <si>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</si>
  <si>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</si>
  <si>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</si>
  <si>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</si>
  <si>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</si>
  <si>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</si>
  <si>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</si>
  <si>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</si>
  <si>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</si>
  <si>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</si>
  <si>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</si>
  <si>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</si>
  <si>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</si>
  <si>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</si>
  <si>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</si>
  <si>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</si>
  <si>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</si>
  <si>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</si>
  <si>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</si>
  <si>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</si>
  <si>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</si>
  <si>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</si>
  <si>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</si>
  <si>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</si>
  <si>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</si>
  <si>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</si>
  <si>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</si>
  <si>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</si>
  <si>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</si>
  <si>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</si>
  <si>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</si>
  <si>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</si>
  <si>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</si>
  <si>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</si>
  <si>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</si>
  <si>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</si>
  <si>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</si>
  <si>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</si>
  <si>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</si>
  <si>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</si>
  <si>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</si>
  <si>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</si>
  <si>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</si>
  <si>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</si>
  <si>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</si>
  <si>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</si>
  <si>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</si>
  <si>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</si>
  <si>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</si>
  <si>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</si>
  <si>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</si>
  <si>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</si>
  <si>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</si>
  <si>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</si>
  <si>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</si>
  <si>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</si>
  <si>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</si>
  <si>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</si>
  <si>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</si>
  <si>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</si>
  <si>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</si>
  <si>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</si>
  <si>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</si>
  <si>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</si>
  <si>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</si>
  <si>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</si>
  <si>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</si>
  <si>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</si>
  <si>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</si>
  <si>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</si>
  <si>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</si>
  <si>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</si>
  <si>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</si>
  <si>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</si>
  <si>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</si>
  <si>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</si>
  <si>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</si>
  <si>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</si>
  <si>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</si>
  <si>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</si>
  <si>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</si>
  <si>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</si>
  <si>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</si>
  <si>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</si>
  <si>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</si>
  <si>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</si>
  <si>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</si>
  <si>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</si>
  <si>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</si>
  <si>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</si>
  <si>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</si>
  <si>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</si>
  <si>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</si>
  <si>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</si>
  <si>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</si>
  <si>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</si>
  <si>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</si>
  <si>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</si>
  <si>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</si>
  <si>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</si>
  <si>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</si>
  <si>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</si>
  <si>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</si>
  <si>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</si>
  <si>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</si>
  <si>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</si>
  <si>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</si>
  <si>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</si>
  <si>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</si>
  <si>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</si>
  <si>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</si>
  <si>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</si>
  <si>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</si>
  <si>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</si>
  <si>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</si>
  <si>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</si>
  <si>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</si>
  <si>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</si>
  <si>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</si>
  <si>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</si>
  <si>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</si>
  <si>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</si>
  <si>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</si>
  <si>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</si>
  <si>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</si>
  <si>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</si>
  <si>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</si>
  <si>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</si>
  <si>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</si>
  <si>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</si>
  <si>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</si>
  <si>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</si>
  <si>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</si>
  <si>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</si>
  <si>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</si>
  <si>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</si>
  <si>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</si>
  <si>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</si>
  <si>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</si>
  <si>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</si>
  <si>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</si>
  <si>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</si>
  <si>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</si>
  <si>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</si>
  <si>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</si>
  <si>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</si>
  <si>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</si>
  <si>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</si>
  <si>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</si>
  <si>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</si>
  <si>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</si>
  <si>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</si>
  <si>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</si>
  <si>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</si>
  <si>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</si>
  <si>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</si>
  <si>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</si>
  <si>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</si>
  <si>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</si>
  <si>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</si>
  <si>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</si>
  <si>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</si>
  <si>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</si>
  <si>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</si>
  <si>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</si>
  <si>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</si>
  <si>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</si>
  <si>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</si>
  <si>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</si>
  <si>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</si>
  <si>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</si>
  <si>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</si>
  <si>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</si>
  <si>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</si>
  <si>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</si>
  <si>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</si>
  <si>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</si>
  <si>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</si>
  <si>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</si>
  <si>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</si>
  <si>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</si>
  <si>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</si>
  <si>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</si>
  <si>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</si>
  <si>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</si>
  <si>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</si>
  <si>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</si>
  <si>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</si>
  <si>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</si>
  <si>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</si>
  <si>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</si>
  <si>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</si>
  <si>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</si>
  <si>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</si>
  <si>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</si>
  <si>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</si>
  <si>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</si>
  <si>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</si>
  <si>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</si>
  <si>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</si>
  <si>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</si>
  <si>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</si>
  <si>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</si>
  <si>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</si>
  <si>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</si>
  <si>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</si>
  <si>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</si>
  <si>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</si>
  <si>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</si>
  <si>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</si>
  <si>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</si>
  <si>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</si>
  <si>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</si>
  <si>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</si>
  <si>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</si>
  <si>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</si>
  <si>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</si>
  <si>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</si>
  <si>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</si>
  <si>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</si>
  <si>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</si>
  <si>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</si>
  <si>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</si>
  <si>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</si>
  <si>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</si>
  <si>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</si>
  <si>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</si>
  <si>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</si>
  <si>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</si>
  <si>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</si>
  <si>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</si>
  <si>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</si>
  <si>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</si>
  <si>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</si>
  <si>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</si>
  <si>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</si>
  <si>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</si>
  <si>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</si>
  <si>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</si>
  <si>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</si>
  <si>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</si>
  <si>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</si>
  <si>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</si>
  <si>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</si>
  <si>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</si>
  <si>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</si>
  <si>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</si>
  <si>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</si>
  <si>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</si>
  <si>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</si>
  <si>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</si>
  <si>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</si>
  <si>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</si>
  <si>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</si>
  <si>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</si>
  <si>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</si>
  <si>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</si>
  <si>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</si>
  <si>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</si>
  <si>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</si>
  <si>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</si>
  <si>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</si>
  <si>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</si>
  <si>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</si>
  <si>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</si>
  <si>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</si>
  <si>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</si>
  <si>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</si>
  <si>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</si>
  <si>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</si>
  <si>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</si>
  <si>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</si>
  <si>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</si>
  <si>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</si>
  <si>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</si>
  <si>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</si>
  <si>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</si>
  <si>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</si>
  <si>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</si>
  <si>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</si>
  <si>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</si>
  <si>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</si>
  <si>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</si>
  <si>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</si>
  <si>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</si>
  <si>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</si>
  <si>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</si>
  <si>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</si>
  <si>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</si>
  <si>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</si>
  <si>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</si>
  <si>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</si>
  <si>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</si>
  <si>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</si>
  <si>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</si>
  <si>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</si>
  <si>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</si>
  <si>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</si>
  <si>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</si>
  <si>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</si>
  <si>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</si>
  <si>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</si>
  <si>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</si>
  <si>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</si>
  <si>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</si>
  <si>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</si>
  <si>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</si>
  <si>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</si>
  <si>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</si>
  <si>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</si>
  <si>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</si>
  <si>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</si>
  <si>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</si>
  <si>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</si>
  <si>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</si>
  <si>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</si>
  <si>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</si>
  <si>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</si>
  <si>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</si>
  <si>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</si>
  <si>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</si>
  <si>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</si>
  <si>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</si>
  <si>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</si>
  <si>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</si>
  <si>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</si>
  <si>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</si>
  <si>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</si>
  <si>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</si>
  <si>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</si>
  <si>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</si>
  <si>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</si>
  <si>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</si>
  <si>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</si>
  <si>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</si>
  <si>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</si>
  <si>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</si>
  <si>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</si>
  <si>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</si>
  <si>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</si>
  <si>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</si>
  <si>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</si>
  <si>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</si>
  <si>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</si>
  <si>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</si>
  <si>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</si>
  <si>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</si>
  <si>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</si>
  <si>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</si>
  <si>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</si>
  <si>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</si>
  <si>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</si>
  <si>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</si>
  <si>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</si>
  <si>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</si>
  <si>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</si>
  <si>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</si>
  <si>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</si>
  <si>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</si>
  <si>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</si>
  <si>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</si>
  <si>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</si>
  <si>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</si>
  <si>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</si>
  <si>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</si>
  <si>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</si>
  <si>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</si>
  <si>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</si>
  <si>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</si>
  <si>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</si>
  <si>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</si>
  <si>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</si>
  <si>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</si>
  <si>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</si>
  <si>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</si>
  <si>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</si>
  <si>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</si>
  <si>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</si>
  <si>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</si>
  <si>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</si>
  <si>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</si>
  <si>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</si>
  <si>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</si>
  <si>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</si>
  <si>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</si>
  <si>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</si>
  <si>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</si>
  <si>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</si>
  <si>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</si>
  <si>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</si>
  <si>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</si>
  <si>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</si>
  <si>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</si>
  <si>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</si>
  <si>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</si>
  <si>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</si>
  <si>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</si>
  <si>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</si>
  <si>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</si>
  <si>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</si>
  <si>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</si>
  <si>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</si>
  <si>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</si>
  <si>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</si>
  <si>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</si>
  <si>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</si>
  <si>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</si>
  <si>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</si>
  <si>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</si>
  <si>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</si>
  <si>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</si>
  <si>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</si>
  <si>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</si>
  <si>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</si>
  <si>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</si>
  <si>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</si>
  <si>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</si>
  <si>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</si>
  <si>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</si>
  <si>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</si>
  <si>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</si>
  <si>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</si>
  <si>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</si>
  <si>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</si>
  <si>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</si>
  <si>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</si>
  <si>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</si>
  <si>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</si>
  <si>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</si>
  <si>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</si>
  <si>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</si>
  <si>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</si>
  <si>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</si>
  <si>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</si>
  <si>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</si>
  <si>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</si>
  <si>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</si>
  <si>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</si>
  <si>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</si>
  <si>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</si>
  <si>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</si>
  <si>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</si>
  <si>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</si>
  <si>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</si>
  <si>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</si>
  <si>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</si>
  <si>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</si>
  <si>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</si>
  <si>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</si>
  <si>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</si>
  <si>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</si>
  <si>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</si>
  <si>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</si>
  <si>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</si>
  <si>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</si>
  <si>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</si>
  <si>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</si>
  <si>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</si>
  <si>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</si>
  <si>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</si>
  <si>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</si>
  <si>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</si>
  <si>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</si>
  <si>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</si>
  <si>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</si>
  <si>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</si>
  <si>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</si>
  <si>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</si>
  <si>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</si>
  <si>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</si>
  <si>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</si>
  <si>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</si>
  <si>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</si>
  <si>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</si>
  <si>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</si>
  <si>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</si>
  <si>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</si>
  <si>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</si>
  <si>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</si>
  <si>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</si>
  <si>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</si>
  <si>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</si>
  <si>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</si>
  <si>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</si>
  <si>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</si>
  <si>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</si>
  <si>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</si>
  <si>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</si>
  <si>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</si>
  <si>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</si>
  <si>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</si>
  <si>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</si>
  <si>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</si>
  <si>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</si>
  <si>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</si>
  <si>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</si>
  <si>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</si>
  <si>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</si>
  <si>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</si>
  <si>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</si>
  <si>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</si>
  <si>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</si>
  <si>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</si>
  <si>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</si>
  <si>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</si>
  <si>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</si>
  <si>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</si>
  <si>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</si>
  <si>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</si>
  <si>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</si>
  <si>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</si>
  <si>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</si>
  <si>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</si>
  <si>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</si>
  <si>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</si>
  <si>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</si>
  <si>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</si>
  <si>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</si>
  <si>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</si>
  <si>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</si>
  <si>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</si>
  <si>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</si>
  <si>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</si>
  <si>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</si>
  <si>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</si>
  <si>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</si>
  <si>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</si>
  <si>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</si>
  <si>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</si>
  <si>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</si>
  <si>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</si>
  <si>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</si>
  <si>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</si>
  <si>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</si>
  <si>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</si>
  <si>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</si>
  <si>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</si>
  <si>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</si>
  <si>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</si>
  <si>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</si>
  <si>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</si>
  <si>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</si>
  <si>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</si>
  <si>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</si>
  <si>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</si>
  <si>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</si>
  <si>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</si>
  <si>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</si>
  <si>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</si>
  <si>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</si>
  <si>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</si>
  <si>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</si>
  <si>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</si>
  <si>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</si>
  <si>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</si>
  <si>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</si>
  <si>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</si>
  <si>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</si>
  <si>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</si>
  <si>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</si>
  <si>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</si>
  <si>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</si>
  <si>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</si>
  <si>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</si>
  <si>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</si>
  <si>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</si>
  <si>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</si>
  <si>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</si>
  <si>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</si>
  <si>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</si>
  <si>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</si>
  <si>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</si>
  <si>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</si>
  <si>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</si>
  <si>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</si>
  <si>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</si>
  <si>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</si>
  <si>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</si>
  <si>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</si>
  <si>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</si>
  <si>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</si>
  <si>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</si>
  <si>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</si>
  <si>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</si>
  <si>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</si>
  <si>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</si>
  <si>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</si>
  <si>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</si>
  <si>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</si>
  <si>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</si>
  <si>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</si>
  <si>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</si>
  <si>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</si>
  <si>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</si>
  <si>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</si>
  <si>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</si>
  <si>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</si>
  <si>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</si>
  <si>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</si>
  <si>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</si>
  <si>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</si>
  <si>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</si>
  <si>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</si>
  <si>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</si>
  <si>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</si>
  <si>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</si>
  <si>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</si>
  <si>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</si>
  <si>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</si>
  <si>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</si>
  <si>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</si>
  <si>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</si>
  <si>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</si>
  <si>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</si>
  <si>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</si>
  <si>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</si>
  <si>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</si>
  <si>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</si>
  <si>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</si>
  <si>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</si>
  <si>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</si>
  <si>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</si>
  <si>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</si>
  <si>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</si>
  <si>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</si>
  <si>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</si>
  <si>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</si>
  <si>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</si>
  <si>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</si>
  <si>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</si>
  <si>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</si>
  <si>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</si>
  <si>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</si>
  <si>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</si>
  <si>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</si>
  <si>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</si>
  <si>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</si>
  <si>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</si>
  <si>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</si>
  <si>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</si>
  <si>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</si>
  <si>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</si>
  <si>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</si>
  <si>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</si>
  <si>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</si>
  <si>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</si>
  <si>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</si>
  <si>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</si>
  <si>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</si>
  <si>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</si>
  <si>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</si>
  <si>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</si>
  <si>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</si>
  <si>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</si>
  <si>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</si>
  <si>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</si>
  <si>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</si>
  <si>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</si>
  <si>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</si>
  <si>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</si>
  <si>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</si>
  <si>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</si>
  <si>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</si>
  <si>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</si>
  <si>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</si>
  <si>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</si>
  <si>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</si>
  <si>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</si>
  <si>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</si>
  <si>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</si>
  <si>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</si>
  <si>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</si>
  <si>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</si>
  <si>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</si>
  <si>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</si>
  <si>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</si>
  <si>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</si>
  <si>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</si>
  <si>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</si>
  <si>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</si>
  <si>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</si>
  <si>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</si>
  <si>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</si>
  <si>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</si>
  <si>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</si>
  <si>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</si>
  <si>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</si>
  <si>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</si>
  <si>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</si>
  <si>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</si>
  <si>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</si>
  <si>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</si>
  <si>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</si>
  <si>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</si>
  <si>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</si>
  <si>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</si>
  <si>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</si>
  <si>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</si>
  <si>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</si>
  <si>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</si>
  <si>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</si>
  <si>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</si>
  <si>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</si>
  <si>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</si>
  <si>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</si>
  <si>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</si>
  <si>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</si>
  <si>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</si>
  <si>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</si>
  <si>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</si>
  <si>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</si>
  <si>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</si>
  <si>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</si>
  <si>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</si>
  <si>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</si>
  <si>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</si>
  <si>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</si>
  <si>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</si>
  <si>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</si>
  <si>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</si>
  <si>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</si>
  <si>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</si>
  <si>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</si>
  <si>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</si>
  <si>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</si>
  <si>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</si>
  <si>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</si>
  <si>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</si>
  <si>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</si>
  <si>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</si>
  <si>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</si>
  <si>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</si>
  <si>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</si>
  <si>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</si>
  <si>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</si>
  <si>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</si>
  <si>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</si>
  <si>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</si>
  <si>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</si>
  <si>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</si>
  <si>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</si>
  <si>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</si>
  <si>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</si>
  <si>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</si>
  <si>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</si>
  <si>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</si>
  <si>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</si>
  <si>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</si>
  <si>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</si>
  <si>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</si>
  <si>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</si>
  <si>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</si>
  <si>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</si>
  <si>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</si>
  <si>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</si>
  <si>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</si>
  <si>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</si>
  <si>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</si>
  <si>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</si>
  <si>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</si>
  <si>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</si>
  <si>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</si>
  <si>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</si>
  <si>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</si>
  <si>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</si>
  <si>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</si>
  <si>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</si>
  <si>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</si>
  <si>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</si>
  <si>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</si>
  <si>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</si>
  <si>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</si>
  <si>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</si>
  <si>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</si>
  <si>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</si>
  <si>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</si>
  <si>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</si>
  <si>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</si>
  <si>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</si>
  <si>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</si>
  <si>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</si>
  <si>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</si>
  <si>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</si>
  <si>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</si>
  <si>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</si>
  <si>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</si>
  <si>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</si>
  <si>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</si>
  <si>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</si>
  <si>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</si>
  <si>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</si>
  <si>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</si>
  <si>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</si>
  <si>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</si>
  <si>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</si>
  <si>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</si>
  <si>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</si>
  <si>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</si>
  <si>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</si>
  <si>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</si>
  <si>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</si>
  <si>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</si>
  <si>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</si>
  <si>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</si>
  <si>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</si>
  <si>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</si>
  <si>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</si>
  <si>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</si>
  <si>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</si>
  <si>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</si>
  <si>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</si>
  <si>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</si>
  <si>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</si>
  <si>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</si>
  <si>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</si>
  <si>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</si>
  <si>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</si>
  <si>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</si>
  <si>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</si>
  <si>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</si>
  <si>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</si>
  <si>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</si>
  <si>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</si>
  <si>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</si>
  <si>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</si>
  <si>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</si>
  <si>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</si>
  <si>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</si>
  <si>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</si>
  <si>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</si>
  <si>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</si>
  <si>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</si>
  <si>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</si>
  <si>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</si>
  <si>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</si>
  <si>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</si>
  <si>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</si>
  <si>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</si>
  <si>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</si>
  <si>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</si>
  <si>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</si>
  <si>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</si>
  <si>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</si>
  <si>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</si>
  <si>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</si>
  <si>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</si>
  <si>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</si>
  <si>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</si>
  <si>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</si>
  <si>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</si>
  <si>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</si>
  <si>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</si>
  <si>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</si>
  <si>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</si>
  <si>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</si>
  <si>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</si>
  <si>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</si>
  <si>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</si>
  <si>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</si>
  <si>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</si>
  <si>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</si>
  <si>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</si>
  <si>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</si>
  <si>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</si>
  <si>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</si>
  <si>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</si>
  <si>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</si>
  <si>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</si>
  <si>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</si>
  <si>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</si>
  <si>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</si>
  <si>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</si>
  <si>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</si>
  <si>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</si>
  <si>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</si>
  <si>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</si>
  <si>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</si>
  <si>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</si>
  <si>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</si>
  <si>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</si>
  <si>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</si>
  <si>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</si>
  <si>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</si>
  <si>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</si>
  <si>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</si>
  <si>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</si>
  <si>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</si>
  <si>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</si>
  <si>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</si>
  <si>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</si>
  <si>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</si>
  <si>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</si>
  <si>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</si>
  <si>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</si>
  <si>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</si>
  <si>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</si>
  <si>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</si>
  <si>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</si>
  <si>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</si>
  <si>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</si>
  <si>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</si>
  <si>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</si>
  <si>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</si>
  <si>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</si>
  <si>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</si>
  <si>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</si>
  <si>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</si>
  <si>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</si>
  <si>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</si>
  <si>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</si>
  <si>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</si>
  <si>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</si>
  <si>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</si>
  <si>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</si>
  <si>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</si>
  <si>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</si>
  <si>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</si>
  <si>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</si>
  <si>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</si>
  <si>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</si>
  <si>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</si>
  <si>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</si>
  <si>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</si>
  <si>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</si>
  <si>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</si>
  <si>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</si>
  <si>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</si>
  <si>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</si>
  <si>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</si>
  <si>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</si>
  <si>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</si>
  <si>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</si>
  <si>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</si>
  <si>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</si>
  <si>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</si>
  <si>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</si>
  <si>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</si>
  <si>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</si>
  <si>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</si>
  <si>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</si>
  <si>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</si>
  <si>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</si>
  <si>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</si>
  <si>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</si>
  <si>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</si>
  <si>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</si>
  <si>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</si>
  <si>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</si>
  <si>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</si>
  <si>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</si>
  <si>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</si>
  <si>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</si>
  <si>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</si>
  <si>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</si>
  <si>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</si>
  <si>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</si>
  <si>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</si>
  <si>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</si>
  <si>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</si>
  <si>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</si>
  <si>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</si>
  <si>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</si>
  <si>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</si>
  <si>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</si>
  <si>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</si>
  <si>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</si>
  <si>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</si>
  <si>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</si>
  <si>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</si>
  <si>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</si>
  <si>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</si>
  <si>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</si>
  <si>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</si>
  <si>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</si>
  <si>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</si>
  <si>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</si>
  <si>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</si>
  <si>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</si>
  <si>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</si>
  <si>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</si>
  <si>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</si>
  <si>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</si>
  <si>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</si>
  <si>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</si>
  <si>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</si>
  <si>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</si>
  <si>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</si>
  <si>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</si>
  <si>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</si>
  <si>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</si>
  <si>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</si>
  <si>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</si>
  <si>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</si>
  <si>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</si>
  <si>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</si>
  <si>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</si>
  <si>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</si>
  <si>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</si>
  <si>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</si>
  <si>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</si>
  <si>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</si>
  <si>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</si>
  <si>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</si>
  <si>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</si>
  <si>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</si>
  <si>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</si>
  <si>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</si>
  <si>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</si>
  <si>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</si>
  <si>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</si>
  <si>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</si>
  <si>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</si>
  <si>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</si>
  <si>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</si>
  <si>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</si>
  <si>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</si>
  <si>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</si>
  <si>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</si>
  <si>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</si>
  <si>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</si>
  <si>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</si>
  <si>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</si>
  <si>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</si>
  <si>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</si>
  <si>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</si>
  <si>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</si>
  <si>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</si>
  <si>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</si>
  <si>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</si>
  <si>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</si>
  <si>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</si>
  <si>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</si>
  <si>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</si>
  <si>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</si>
  <si>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</si>
  <si>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</si>
  <si>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</si>
  <si>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</si>
  <si>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</si>
  <si>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</si>
  <si>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</si>
  <si>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</si>
  <si>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</si>
  <si>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</si>
  <si>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</si>
  <si>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</si>
  <si>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</si>
  <si>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</si>
  <si>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</si>
  <si>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</si>
  <si>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</si>
  <si>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</si>
  <si>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</si>
  <si>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</si>
  <si>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</si>
  <si>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</si>
  <si>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</si>
  <si>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</si>
  <si>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</si>
  <si>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</si>
  <si>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</si>
  <si>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</si>
  <si>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</si>
  <si>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</si>
  <si>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</si>
  <si>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</si>
  <si>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</si>
  <si>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</si>
  <si>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</si>
  <si>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</si>
  <si>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</si>
  <si>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</si>
  <si>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</si>
  <si>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</si>
  <si>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</si>
  <si>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</si>
  <si>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</si>
  <si>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</si>
  <si>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</si>
  <si>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</si>
  <si>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</si>
  <si>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</si>
  <si>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</si>
  <si>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</si>
  <si>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</si>
  <si>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</si>
  <si>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</si>
  <si>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</si>
  <si>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</si>
  <si>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</si>
  <si>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</si>
  <si>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</si>
  <si>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</si>
  <si>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</si>
  <si>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</si>
  <si>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</si>
  <si>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</si>
  <si>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</si>
  <si>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</si>
  <si>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</si>
  <si>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</si>
  <si>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</si>
  <si>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</si>
  <si>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</si>
  <si>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</si>
  <si>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</si>
  <si>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</si>
  <si>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</si>
  <si>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</si>
  <si>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</si>
  <si>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</si>
  <si>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</si>
  <si>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</si>
  <si>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</si>
  <si>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</si>
  <si>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</si>
  <si>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</si>
  <si>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</si>
  <si>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</si>
  <si>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</si>
  <si>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</si>
  <si>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</si>
  <si>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</si>
  <si>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</si>
  <si>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</si>
  <si>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</si>
  <si>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</si>
  <si>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</si>
  <si>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</si>
  <si>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</si>
  <si>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</si>
  <si>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</si>
  <si>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</si>
  <si>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</si>
  <si>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</si>
  <si>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</si>
  <si>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</si>
  <si>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</si>
  <si>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</si>
  <si>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</si>
  <si>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</si>
  <si>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</si>
  <si>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</si>
  <si>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</si>
  <si>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</si>
  <si>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</si>
  <si>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</si>
  <si>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</si>
  <si>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</si>
  <si>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</si>
  <si>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</si>
  <si>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</si>
  <si>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</si>
  <si>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</si>
  <si>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</si>
  <si>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</si>
  <si>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</si>
  <si>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</si>
  <si>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</si>
  <si>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</si>
  <si>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</si>
  <si>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</si>
  <si>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</si>
  <si>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</si>
  <si>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</si>
  <si>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</si>
  <si>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</si>
  <si>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</si>
  <si>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</si>
  <si>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</si>
  <si>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</si>
  <si>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</si>
  <si>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</si>
  <si>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</si>
  <si>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</si>
  <si>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</si>
  <si>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</si>
  <si>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</si>
  <si>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</si>
  <si>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</si>
  <si>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</si>
  <si>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</si>
  <si>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</si>
  <si>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</si>
  <si>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</si>
  <si>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</si>
  <si>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</si>
  <si>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</si>
  <si>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</si>
  <si>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</si>
  <si>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</si>
  <si>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</si>
  <si>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</si>
  <si>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</si>
  <si>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</si>
  <si>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</si>
  <si>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</si>
  <si>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</si>
  <si>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</si>
  <si>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</si>
  <si>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</si>
  <si>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</si>
  <si>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</si>
  <si>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</si>
  <si>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</si>
  <si>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</si>
  <si>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</si>
  <si>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</si>
  <si>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</si>
  <si>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</si>
  <si>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</si>
  <si>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</si>
  <si>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</si>
  <si>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</si>
  <si>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</si>
  <si>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</si>
  <si>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</si>
  <si>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</si>
  <si>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</si>
  <si>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</si>
  <si>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</si>
  <si>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</si>
  <si>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</si>
  <si>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</si>
  <si>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</si>
  <si>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</si>
  <si>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</si>
  <si>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</si>
  <si>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</si>
  <si>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</si>
  <si>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</si>
  <si>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</si>
  <si>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</si>
  <si>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</si>
  <si>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</si>
  <si>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</si>
  <si>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</si>
  <si>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</si>
  <si>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</si>
  <si>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</si>
  <si>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</si>
  <si>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</si>
  <si>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</si>
  <si>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</si>
  <si>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</si>
  <si>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</si>
  <si>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</si>
  <si>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</si>
  <si>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</si>
  <si>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</si>
  <si>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</si>
  <si>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</si>
  <si>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</si>
  <si>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</si>
  <si>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</si>
  <si>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</si>
  <si>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</si>
  <si>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</si>
  <si>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</si>
  <si>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</si>
  <si>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</si>
  <si>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</si>
  <si>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</si>
  <si>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</si>
  <si>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</si>
  <si>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</si>
  <si>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</si>
  <si>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</si>
  <si>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</si>
  <si>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</si>
  <si>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</si>
  <si>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</si>
  <si>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</si>
  <si>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</si>
  <si>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</si>
  <si>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</si>
  <si>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</si>
  <si>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</si>
  <si>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</si>
  <si>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</si>
  <si>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</si>
  <si>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</si>
  <si>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</si>
  <si>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</si>
  <si>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</si>
  <si>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</si>
  <si>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</si>
  <si>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</si>
  <si>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</si>
  <si>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</si>
  <si>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</si>
  <si>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</si>
  <si>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</si>
  <si>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</si>
  <si>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</si>
  <si>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</si>
  <si>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</si>
  <si>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</si>
  <si>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</si>
  <si>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</si>
  <si>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</si>
  <si>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</si>
  <si>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</si>
  <si>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</si>
  <si>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</si>
  <si>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</si>
  <si>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</si>
  <si>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</si>
  <si>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</si>
  <si>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</si>
  <si>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</si>
  <si>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</si>
  <si>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</si>
  <si>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</si>
  <si>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</si>
  <si>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</si>
  <si>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</si>
  <si>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</si>
  <si>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</si>
  <si>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</si>
  <si>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</si>
  <si>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</si>
  <si>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</si>
  <si>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</si>
  <si>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</si>
  <si>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</si>
  <si>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</si>
  <si>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</si>
  <si>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</si>
  <si>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</si>
  <si>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</si>
  <si>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</si>
  <si>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</si>
  <si>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</si>
  <si>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</si>
  <si>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</si>
  <si>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</si>
  <si>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</si>
  <si>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</si>
  <si>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</si>
  <si>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</si>
  <si>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</si>
  <si>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</si>
  <si>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</si>
  <si>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</si>
  <si>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</si>
  <si>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</si>
  <si>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</si>
  <si>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</si>
  <si>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</si>
  <si>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</si>
  <si>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</si>
  <si>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</si>
  <si>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</si>
  <si>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</si>
  <si>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</si>
  <si>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</si>
  <si>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</si>
  <si>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</si>
  <si>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</si>
  <si>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</si>
  <si>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</si>
  <si>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</si>
  <si>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</si>
  <si>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</si>
  <si>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</si>
  <si>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</si>
  <si>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</si>
  <si>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</si>
  <si>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</si>
  <si>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</si>
  <si>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</si>
  <si>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</si>
  <si>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</si>
  <si>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</si>
  <si>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</si>
  <si>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</si>
  <si>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</si>
  <si>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</si>
  <si>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</si>
  <si>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</si>
  <si>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</si>
  <si>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</si>
  <si>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</si>
  <si>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</si>
  <si>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</si>
  <si>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</si>
  <si>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</si>
  <si>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</si>
  <si>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</si>
  <si>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</si>
  <si>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</si>
  <si>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</si>
  <si>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</si>
  <si>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</si>
  <si>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</si>
  <si>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</si>
  <si>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</si>
  <si>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</si>
  <si>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</si>
  <si>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</si>
  <si>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</si>
  <si>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</si>
  <si>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</si>
  <si>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</si>
  <si>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</si>
  <si>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</si>
  <si>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</si>
  <si>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</si>
  <si>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</si>
  <si>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</si>
  <si>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</si>
  <si>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</si>
  <si>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</si>
  <si>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</si>
  <si>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</si>
  <si>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</si>
  <si>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</si>
  <si>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</si>
  <si>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</si>
  <si>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</si>
  <si>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</si>
  <si>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</si>
  <si>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</si>
  <si>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</si>
  <si>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</si>
  <si>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</si>
  <si>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</si>
  <si>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</si>
  <si>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</si>
  <si>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</si>
  <si>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</si>
  <si>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</si>
  <si>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</si>
  <si>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</si>
  <si>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</si>
  <si>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</si>
  <si>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</si>
  <si>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</si>
  <si>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</si>
  <si>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</si>
  <si>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</si>
  <si>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</si>
  <si>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</si>
  <si>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</si>
  <si>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</si>
  <si>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</si>
  <si>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</si>
  <si>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</si>
  <si>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</si>
  <si>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</si>
  <si>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</si>
  <si>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</si>
  <si>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</si>
  <si>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</si>
  <si>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</si>
  <si>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</si>
  <si>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</si>
  <si>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</si>
  <si>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</si>
  <si>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</si>
  <si>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</si>
  <si>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</si>
  <si>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</si>
  <si>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</si>
  <si>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</si>
  <si>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</si>
  <si>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</si>
  <si>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</si>
  <si>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</si>
  <si>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</si>
  <si>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</si>
  <si>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</si>
  <si>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</si>
  <si>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</si>
  <si>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</si>
  <si>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</si>
  <si>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</si>
  <si>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</si>
  <si>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</si>
  <si>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</si>
  <si>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</si>
  <si>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</si>
  <si>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</si>
  <si>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</si>
  <si>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</si>
  <si>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</si>
  <si>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</si>
  <si>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</si>
  <si>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</si>
  <si>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</si>
  <si>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</si>
  <si>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</si>
  <si>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</si>
  <si>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</si>
  <si>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</si>
  <si>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</si>
  <si>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</si>
  <si>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</si>
  <si>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</si>
  <si>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</si>
  <si>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</si>
  <si>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</si>
  <si>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</si>
  <si>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</si>
  <si>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</si>
  <si>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</si>
  <si>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</si>
  <si>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</si>
  <si>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</si>
  <si>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</si>
  <si>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</si>
  <si>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</si>
  <si>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</si>
  <si>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</si>
  <si>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</si>
  <si>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</si>
  <si>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</si>
  <si>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</si>
  <si>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</si>
  <si>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</si>
  <si>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</si>
  <si>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</si>
  <si>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</si>
  <si>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</si>
  <si>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</si>
  <si>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</si>
  <si>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</si>
  <si>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</si>
  <si>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</si>
  <si>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</si>
  <si>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</si>
  <si>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</si>
  <si>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</si>
  <si>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</si>
  <si>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</si>
  <si>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</si>
  <si>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</si>
  <si>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</si>
  <si>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</si>
  <si>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</si>
  <si>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</si>
  <si>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</si>
  <si>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</si>
  <si>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</si>
  <si>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</si>
  <si>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</si>
  <si>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</si>
  <si>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</si>
  <si>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</si>
  <si>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</si>
  <si>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</si>
  <si>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</si>
  <si>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</si>
  <si>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</si>
  <si>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</si>
  <si>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</si>
  <si>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</si>
  <si>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</si>
  <si>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</si>
  <si>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</si>
  <si>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</si>
  <si>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</si>
  <si>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</si>
  <si>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</si>
  <si>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</si>
  <si>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</si>
  <si>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</si>
  <si>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</si>
  <si>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</si>
  <si>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</si>
  <si>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</si>
  <si>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</si>
  <si>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</si>
  <si>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</si>
  <si>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</si>
  <si>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</si>
  <si>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</si>
  <si>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</si>
  <si>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</si>
  <si>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</si>
  <si>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</si>
  <si>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</si>
  <si>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</si>
  <si>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</si>
  <si>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</si>
  <si>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</si>
  <si>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</si>
  <si>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</si>
  <si>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</si>
  <si>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</si>
  <si>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</si>
  <si>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</si>
  <si>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</si>
  <si>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</si>
  <si>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</si>
  <si>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</si>
  <si>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</si>
  <si>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</si>
  <si>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</si>
  <si>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</si>
  <si>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</si>
  <si>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</si>
  <si>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</si>
  <si>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</si>
  <si>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</si>
  <si>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</si>
  <si>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</si>
  <si>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</si>
  <si>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</si>
  <si>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</si>
  <si>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</si>
  <si>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</si>
  <si>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</si>
  <si>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</si>
  <si>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</si>
  <si>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</si>
  <si>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</si>
  <si>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</si>
  <si>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</si>
  <si>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</si>
  <si>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</si>
  <si>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</si>
  <si>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</si>
  <si>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</si>
  <si>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</si>
  <si>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</si>
  <si>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</si>
  <si>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</si>
  <si>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</si>
  <si>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</si>
  <si>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</si>
  <si>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</si>
  <si>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</si>
  <si>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</si>
  <si>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</si>
  <si>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</si>
  <si>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</si>
  <si>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</si>
  <si>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</si>
  <si>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</si>
  <si>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</si>
  <si>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</si>
  <si>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</si>
  <si>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</si>
  <si>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</si>
  <si>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</si>
  <si>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</si>
  <si>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</si>
  <si>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</si>
  <si>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</si>
  <si>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</si>
  <si>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</si>
  <si>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</si>
  <si>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</si>
  <si>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</si>
  <si>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</si>
  <si>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</si>
  <si>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</si>
  <si>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</si>
  <si>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</si>
  <si>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</si>
  <si>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</si>
  <si>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</si>
  <si>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</si>
  <si>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</si>
  <si>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</si>
  <si>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</si>
  <si>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</si>
  <si>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</si>
  <si>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</si>
  <si>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</si>
  <si>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</si>
  <si>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</si>
  <si>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</si>
  <si>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</si>
  <si>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</si>
  <si>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</si>
  <si>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</si>
  <si>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</si>
  <si>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</si>
  <si>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</si>
  <si>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</si>
  <si>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</si>
  <si>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</si>
  <si>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</si>
  <si>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</si>
  <si>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</si>
  <si>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</si>
  <si>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</si>
  <si>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</si>
  <si>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</si>
  <si>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</si>
  <si>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</si>
  <si>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</si>
  <si>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</si>
  <si>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</si>
  <si>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</si>
  <si>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</si>
  <si>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</si>
  <si>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</si>
  <si>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</si>
  <si>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</si>
  <si>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</si>
  <si>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</si>
  <si>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</si>
  <si>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</si>
  <si>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</si>
  <si>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</si>
  <si>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</si>
  <si>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</si>
  <si>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</si>
  <si>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</si>
  <si>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</si>
  <si>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</si>
  <si>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</si>
  <si>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</si>
  <si>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</si>
  <si>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</si>
  <si>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</si>
  <si>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</si>
  <si>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</si>
  <si>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</si>
  <si>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</si>
  <si>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</si>
  <si>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</si>
  <si>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</si>
  <si>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</si>
  <si>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</si>
  <si>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</si>
  <si>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</si>
  <si>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</si>
  <si>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</si>
  <si>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</si>
  <si>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</si>
  <si>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</si>
  <si>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</si>
  <si>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</si>
  <si>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</si>
  <si>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</si>
  <si>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</si>
  <si>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</si>
  <si>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</si>
  <si>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</si>
  <si>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</si>
  <si>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</si>
  <si>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</si>
  <si>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</si>
  <si>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</si>
  <si>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</si>
  <si>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</si>
  <si>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</si>
  <si>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</si>
  <si>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</si>
  <si>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</si>
  <si>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</si>
  <si>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</si>
  <si>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</si>
  <si>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</si>
  <si>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</si>
  <si>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</si>
  <si>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</si>
  <si>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</si>
  <si>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</si>
  <si>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</si>
  <si>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</si>
  <si>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</si>
  <si>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</si>
  <si>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</si>
  <si>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</si>
  <si>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</si>
  <si>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</si>
  <si>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</si>
  <si>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</si>
  <si>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</si>
  <si>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</si>
  <si>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</si>
  <si>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</si>
  <si>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</si>
  <si>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</si>
  <si>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</si>
  <si>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</si>
  <si>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</si>
  <si>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</si>
  <si>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</si>
  <si>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</si>
  <si>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</si>
  <si>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</si>
  <si>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</si>
  <si>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</si>
  <si>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</si>
  <si>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</si>
  <si>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</si>
  <si>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</si>
  <si>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</si>
  <si>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</si>
  <si>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</si>
  <si>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</si>
  <si>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</si>
  <si>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</si>
  <si>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</si>
  <si>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</si>
  <si>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</si>
  <si>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</si>
  <si>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</si>
  <si>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</si>
  <si>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</si>
  <si>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</si>
  <si>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</si>
  <si>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</si>
  <si>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</si>
  <si>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</si>
  <si>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</si>
  <si>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</si>
  <si>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</si>
  <si>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</si>
  <si>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</si>
  <si>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</si>
  <si>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</si>
  <si>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</si>
  <si>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</si>
  <si>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</si>
  <si>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</si>
  <si>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</si>
  <si>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</si>
  <si>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</si>
  <si>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</si>
  <si>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</si>
  <si>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</si>
  <si>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</si>
  <si>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</si>
  <si>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</si>
  <si>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</si>
  <si>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</si>
  <si>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</si>
  <si>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</si>
  <si>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</si>
  <si>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</si>
  <si>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</si>
  <si>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</si>
  <si>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</si>
  <si>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</si>
  <si>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</si>
  <si>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</si>
  <si>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</si>
  <si>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</si>
  <si>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</si>
  <si>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</si>
  <si>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</si>
  <si>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</si>
  <si>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</si>
  <si>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</si>
  <si>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</si>
  <si>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</si>
  <si>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</si>
  <si>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</si>
  <si>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</si>
  <si>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</si>
  <si>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</si>
  <si>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</si>
  <si>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</si>
  <si>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</si>
  <si>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</si>
  <si>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</si>
  <si>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</si>
  <si>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</si>
  <si>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</si>
  <si>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</si>
  <si>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</si>
  <si>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</si>
  <si>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</si>
  <si>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</si>
  <si>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</si>
  <si>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</si>
  <si>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</si>
  <si>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</si>
  <si>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</si>
  <si>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</si>
  <si>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</si>
  <si>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</si>
  <si>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</si>
  <si>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</si>
  <si>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</si>
  <si>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</si>
  <si>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</si>
  <si>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</si>
  <si>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</si>
  <si>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</si>
  <si>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</si>
  <si>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</si>
  <si>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</si>
  <si>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</si>
  <si>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</si>
  <si>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</si>
  <si>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</si>
  <si>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</si>
  <si>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</si>
  <si>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</si>
  <si>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</si>
  <si>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</si>
  <si>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</si>
  <si>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</si>
  <si>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</si>
  <si>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</si>
  <si>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</si>
  <si>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</si>
  <si>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</si>
  <si>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</si>
  <si>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</si>
  <si>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</si>
  <si>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</si>
  <si>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</si>
  <si>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</si>
  <si>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</si>
  <si>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</si>
  <si>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</si>
  <si>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</si>
  <si>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</si>
  <si>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</si>
  <si>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</si>
  <si>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</si>
  <si>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</si>
  <si>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</si>
  <si>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</si>
  <si>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</si>
  <si>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</si>
  <si>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</si>
  <si>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</si>
  <si>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</si>
  <si>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</si>
  <si>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</si>
  <si>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</si>
  <si>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</si>
  <si>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</si>
  <si>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</si>
  <si>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</si>
  <si>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</si>
  <si>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</si>
  <si>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</si>
  <si>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</si>
  <si>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</si>
  <si>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</si>
  <si>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</si>
  <si>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</si>
  <si>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</si>
  <si>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</si>
  <si>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</si>
  <si>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</si>
  <si>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</si>
  <si>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</si>
  <si>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</si>
  <si>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</si>
  <si>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</si>
  <si>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</si>
  <si>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</si>
  <si>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</si>
  <si>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</si>
  <si>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</si>
  <si>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</si>
  <si>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</si>
  <si>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</si>
  <si>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</si>
  <si>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</si>
  <si>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</si>
  <si>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</si>
  <si>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</si>
  <si>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</si>
  <si>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</si>
  <si>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</si>
  <si>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</si>
  <si>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</si>
  <si>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</si>
  <si>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</si>
  <si>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</si>
  <si>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</si>
  <si>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</si>
  <si>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</si>
  <si>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</si>
  <si>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</si>
  <si>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</si>
  <si>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</si>
  <si>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</si>
  <si>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</si>
  <si>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</si>
  <si>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</si>
  <si>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</si>
  <si>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</si>
  <si>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</si>
  <si>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</si>
  <si>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</si>
  <si>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</si>
  <si>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</si>
  <si>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</si>
  <si>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</si>
  <si>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</si>
  <si>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</si>
  <si>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</si>
  <si>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</si>
  <si>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</si>
  <si>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</si>
  <si>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</si>
  <si>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</si>
  <si>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</si>
  <si>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</si>
  <si>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</si>
  <si>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</si>
  <si>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</si>
  <si>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</si>
  <si>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</si>
  <si>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</si>
  <si>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</si>
  <si>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</si>
  <si>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</si>
  <si>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</si>
  <si>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</si>
  <si>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</si>
  <si>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</si>
  <si>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</si>
  <si>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</si>
  <si>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</si>
  <si>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</si>
  <si>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</si>
  <si>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</si>
  <si>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</si>
  <si>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</si>
  <si>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</si>
  <si>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</si>
  <si>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</si>
  <si>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</si>
  <si>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</si>
  <si>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</si>
  <si>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</si>
  <si>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</si>
  <si>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</si>
  <si>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</si>
  <si>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</si>
  <si>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</si>
  <si>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</si>
  <si>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</si>
  <si>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</si>
  <si>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</si>
  <si>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</si>
  <si>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</si>
  <si>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</si>
  <si>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</si>
  <si>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</si>
  <si>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</si>
  <si>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</si>
  <si>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</si>
  <si>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</si>
  <si>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</si>
  <si>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</si>
  <si>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</si>
  <si>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</si>
  <si>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</si>
  <si>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</si>
  <si>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</si>
  <si>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</si>
  <si>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</si>
  <si>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</si>
  <si>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</si>
  <si>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</si>
  <si>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</si>
  <si>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</si>
  <si>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</si>
  <si>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</si>
  <si>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</si>
  <si>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</si>
  <si>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</si>
  <si>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</si>
  <si>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</si>
  <si>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</si>
  <si>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</si>
  <si>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</si>
  <si>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</si>
  <si>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</si>
  <si>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</si>
  <si>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</si>
  <si>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</si>
  <si>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</si>
  <si>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</si>
  <si>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</si>
  <si>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</si>
  <si>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</si>
  <si>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</si>
  <si>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</si>
  <si>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</si>
  <si>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</si>
  <si>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</si>
  <si>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</si>
  <si>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</si>
  <si>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</si>
  <si>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</si>
  <si>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</si>
  <si>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</si>
  <si>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</si>
  <si>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</si>
  <si>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</si>
  <si>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</si>
  <si>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</si>
  <si>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</si>
  <si>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</si>
  <si>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</si>
  <si>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</si>
  <si>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</si>
  <si>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</si>
  <si>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</si>
  <si>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</si>
  <si>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</si>
  <si>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</si>
  <si>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</si>
  <si>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</si>
  <si>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</si>
  <si>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</si>
  <si>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</si>
  <si>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</si>
  <si>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</si>
  <si>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</si>
  <si>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</si>
  <si>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</si>
  <si>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</si>
  <si>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</si>
  <si>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</si>
  <si>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</si>
  <si>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</si>
  <si>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</si>
  <si>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</si>
  <si>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</si>
  <si>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</si>
  <si>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</si>
  <si>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</si>
  <si>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</si>
  <si>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</si>
  <si>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</si>
  <si>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</si>
  <si>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</si>
  <si>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</si>
  <si>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</si>
  <si>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</si>
  <si>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</si>
  <si>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</si>
  <si>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</si>
  <si>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</si>
  <si>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</si>
  <si>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</si>
  <si>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</si>
  <si>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</si>
  <si>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</si>
  <si>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</si>
  <si>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</si>
  <si>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</si>
  <si>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</si>
  <si>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</si>
  <si>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</si>
  <si>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</si>
  <si>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</si>
  <si>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</si>
  <si>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</si>
  <si>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</si>
  <si>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</si>
  <si>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</si>
  <si>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</si>
  <si>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</si>
  <si>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</si>
  <si>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</si>
  <si>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</si>
  <si>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</si>
  <si>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</si>
  <si>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</si>
  <si>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</si>
  <si>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</si>
  <si>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</si>
  <si>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</si>
  <si>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</si>
  <si>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</si>
  <si>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</si>
  <si>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</si>
  <si>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</si>
  <si>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</si>
  <si>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</si>
  <si>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</si>
  <si>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</si>
  <si>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</si>
  <si>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</si>
  <si>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</si>
  <si>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</si>
  <si>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</si>
  <si>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</si>
  <si>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</si>
  <si>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</si>
  <si>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</si>
  <si>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</si>
  <si>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</si>
  <si>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</si>
  <si>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</si>
  <si>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</si>
  <si>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</si>
  <si>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</si>
  <si>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</si>
  <si>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</si>
  <si>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</si>
  <si>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</si>
  <si>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</si>
  <si>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</si>
  <si>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</si>
  <si>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</si>
  <si>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</si>
  <si>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</si>
  <si>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</si>
  <si>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</si>
  <si>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</si>
  <si>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</si>
  <si>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</si>
  <si>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</si>
  <si>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</si>
  <si>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</si>
  <si>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</si>
  <si>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</si>
  <si>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</si>
  <si>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</si>
  <si>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</si>
  <si>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</si>
  <si>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</si>
  <si>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</si>
  <si>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</si>
  <si>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</si>
  <si>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</si>
  <si>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</si>
  <si>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</si>
  <si>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</si>
  <si>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</si>
  <si>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</si>
  <si>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</si>
  <si>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</si>
  <si>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</si>
  <si>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</si>
  <si>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</si>
  <si>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</si>
  <si>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</si>
  <si>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</si>
  <si>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</si>
  <si>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</si>
  <si>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</si>
  <si>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</si>
  <si>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</si>
  <si>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</si>
  <si>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</si>
  <si>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</si>
  <si>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</si>
  <si>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</si>
  <si>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</si>
  <si>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</si>
  <si>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</si>
  <si>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</si>
  <si>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</si>
  <si>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</si>
  <si>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</si>
  <si>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</si>
  <si>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</si>
  <si>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</si>
  <si>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</si>
  <si>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</si>
  <si>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</si>
  <si>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</si>
  <si>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</si>
  <si>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</si>
  <si>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</si>
  <si>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</si>
  <si>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</si>
  <si>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</si>
  <si>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</si>
  <si>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</si>
  <si>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</si>
  <si>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</si>
  <si>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</si>
  <si>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</si>
  <si>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</si>
  <si>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</si>
  <si>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</si>
  <si>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</si>
  <si>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</si>
  <si>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</si>
  <si>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</si>
  <si>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</si>
  <si>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</si>
  <si>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</si>
  <si>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</si>
  <si>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</si>
  <si>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</si>
  <si>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</si>
  <si>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</si>
  <si>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</si>
  <si>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</si>
  <si>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</si>
  <si>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</si>
  <si>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</si>
  <si>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</si>
  <si>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</si>
  <si>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</si>
  <si>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</si>
  <si>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</si>
  <si>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</si>
  <si>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</si>
  <si>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</si>
  <si>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</si>
  <si>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</si>
  <si>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</si>
  <si>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</si>
  <si>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</si>
  <si>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</si>
  <si>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</si>
  <si>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</si>
  <si>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</si>
  <si>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</si>
  <si>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</si>
  <si>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</si>
  <si>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</si>
  <si>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</si>
  <si>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</si>
  <si>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</si>
  <si>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</si>
  <si>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</si>
  <si>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</si>
  <si>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</si>
  <si>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</si>
  <si>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</si>
  <si>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</si>
  <si>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</si>
  <si>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</si>
  <si>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</si>
  <si>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</si>
  <si>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</si>
  <si>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</si>
  <si>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</si>
  <si>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</si>
  <si>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</si>
  <si>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</si>
  <si>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</si>
  <si>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</si>
  <si>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</si>
  <si>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</si>
  <si>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</si>
  <si>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</si>
  <si>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</si>
  <si>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</si>
  <si>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</si>
  <si>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</si>
  <si>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</si>
  <si>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</si>
  <si>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</si>
  <si>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</si>
  <si>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</si>
  <si>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</si>
  <si>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</si>
  <si>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</si>
  <si>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</si>
  <si>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</si>
  <si>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</si>
  <si>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</si>
  <si>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</si>
  <si>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</si>
  <si>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</si>
  <si>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</si>
  <si>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</si>
  <si>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</si>
  <si>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</si>
  <si>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</si>
  <si>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</si>
  <si>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</si>
  <si>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</si>
  <si>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</si>
  <si>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</si>
  <si>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</si>
  <si>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</si>
  <si>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</si>
  <si>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</si>
  <si>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</si>
  <si>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</si>
  <si>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</si>
  <si>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</si>
  <si>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</si>
  <si>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</si>
  <si>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</si>
  <si>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</si>
  <si>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</si>
  <si>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</si>
  <si>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</si>
  <si>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</si>
  <si>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</si>
  <si>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</si>
  <si>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</si>
  <si>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</si>
  <si>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</si>
  <si>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</si>
  <si>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</si>
  <si>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</si>
  <si>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</si>
  <si>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</si>
  <si>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</si>
  <si>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</si>
  <si>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</si>
  <si>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</si>
  <si>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</si>
  <si>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</si>
  <si>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</si>
  <si>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</si>
  <si>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</si>
  <si>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</si>
  <si>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</si>
  <si>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</si>
  <si>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</si>
  <si>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</si>
  <si>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</si>
  <si>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</si>
  <si>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</si>
  <si>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</si>
  <si>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</si>
  <si>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</si>
  <si>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</si>
  <si>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</si>
  <si>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</si>
  <si>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</si>
  <si>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</si>
  <si>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</si>
  <si>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</si>
  <si>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</si>
  <si>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</si>
  <si>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</si>
  <si>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</si>
  <si>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</si>
  <si>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</si>
  <si>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</si>
  <si>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</si>
  <si>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</si>
  <si>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</si>
  <si>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</si>
  <si>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</si>
  <si>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</si>
  <si>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</si>
  <si>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</si>
  <si>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</si>
  <si>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</si>
  <si>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</si>
  <si>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</si>
  <si>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</si>
  <si>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</si>
  <si>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</si>
  <si>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</si>
  <si>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</si>
  <si>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</si>
  <si>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</si>
  <si>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</si>
  <si>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</si>
  <si>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</si>
  <si>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</si>
  <si>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</si>
  <si>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</si>
  <si>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</si>
  <si>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</si>
  <si>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</si>
  <si>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</si>
  <si>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</si>
  <si>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</si>
  <si>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</si>
  <si>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</si>
  <si>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</si>
  <si>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</si>
  <si>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</si>
  <si>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</si>
  <si>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</si>
  <si>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</si>
  <si>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</si>
  <si>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</si>
  <si>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</si>
  <si>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</si>
  <si>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</si>
  <si>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</si>
  <si>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</si>
  <si>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</si>
  <si>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</si>
  <si>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</si>
  <si>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</si>
  <si>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</si>
  <si>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</si>
  <si>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</si>
  <si>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</si>
  <si>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</si>
  <si>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</si>
  <si>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</si>
  <si>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</si>
  <si>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</si>
  <si>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</si>
  <si>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</si>
  <si>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</si>
  <si>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</si>
  <si>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</si>
  <si>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</si>
  <si>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</si>
  <si>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</si>
  <si>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</si>
  <si>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</si>
  <si>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</si>
  <si>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</si>
  <si>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</si>
  <si>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</si>
  <si>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</si>
  <si>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</si>
  <si>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</si>
  <si>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</si>
  <si>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</si>
  <si>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</si>
  <si>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</si>
  <si>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</si>
  <si>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</si>
  <si>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</si>
  <si>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</si>
  <si>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</si>
  <si>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</si>
  <si>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</si>
  <si>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</si>
  <si>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</si>
  <si>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</si>
  <si>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</si>
  <si>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</si>
  <si>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</si>
  <si>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</si>
  <si>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</si>
  <si>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</si>
  <si>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</si>
  <si>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</si>
  <si>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</si>
  <si>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</si>
  <si>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</si>
  <si>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</si>
  <si>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</si>
  <si>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</si>
  <si>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</si>
  <si>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</si>
  <si>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</si>
  <si>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</si>
  <si>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</si>
  <si>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</si>
  <si>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</si>
  <si>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</si>
  <si>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</si>
  <si>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</si>
  <si>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</si>
  <si>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</si>
  <si>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</si>
  <si>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</si>
  <si>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</si>
  <si>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</si>
  <si>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</si>
  <si>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</si>
  <si>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</si>
  <si>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</si>
  <si>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</si>
  <si>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</si>
  <si>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</si>
  <si>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</si>
  <si>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</si>
  <si>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</si>
  <si>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</si>
  <si>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</si>
  <si>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</si>
  <si>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</si>
  <si>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</si>
  <si>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</si>
  <si>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</si>
  <si>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</si>
  <si>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</si>
  <si>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</si>
  <si>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</si>
  <si>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</si>
  <si>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</si>
  <si>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</si>
  <si>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</si>
  <si>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</si>
  <si>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</si>
  <si>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</si>
  <si>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</si>
  <si>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</si>
  <si>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</si>
  <si>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</si>
  <si>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</si>
  <si>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</si>
  <si>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</si>
  <si>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</si>
  <si>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</si>
  <si>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</si>
  <si>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</si>
  <si>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</si>
  <si>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</si>
  <si>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</si>
  <si>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</si>
  <si>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</si>
  <si>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</si>
  <si>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</si>
  <si>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</si>
  <si>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</si>
  <si>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</si>
  <si>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</si>
  <si>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</si>
  <si>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</si>
  <si>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</si>
  <si>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</si>
  <si>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</si>
  <si>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</si>
  <si>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</si>
  <si>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</si>
  <si>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</si>
  <si>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</si>
  <si>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</si>
  <si>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</si>
  <si>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</si>
  <si>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</si>
  <si>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</si>
  <si>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</si>
  <si>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</si>
  <si>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</si>
  <si>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</si>
  <si>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</si>
  <si>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</si>
  <si>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</si>
  <si>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</si>
  <si>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</si>
  <si>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</si>
  <si>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</si>
  <si>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</si>
  <si>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</si>
  <si>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</si>
  <si>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</si>
  <si>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</si>
  <si>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</si>
  <si>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</si>
  <si>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</si>
  <si>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</si>
  <si>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</si>
  <si>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</si>
  <si>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</si>
  <si>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</si>
  <si>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</si>
  <si>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</si>
  <si>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</si>
  <si>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</si>
  <si>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</si>
  <si>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</si>
  <si>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</si>
  <si>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</si>
  <si>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</si>
  <si>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</si>
  <si>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</si>
  <si>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</si>
  <si>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</si>
  <si>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</si>
  <si>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</si>
  <si>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</si>
  <si>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</si>
  <si>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</si>
  <si>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</si>
  <si>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</si>
  <si>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</si>
  <si>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</si>
  <si>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</si>
  <si>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</si>
  <si>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</si>
  <si>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</si>
  <si>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</si>
  <si>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</si>
  <si>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</si>
  <si>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</si>
  <si>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</si>
  <si>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</si>
  <si>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</si>
  <si>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</si>
  <si>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</si>
  <si>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</si>
  <si>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</si>
  <si>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</si>
  <si>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</si>
  <si>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</si>
  <si>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</si>
  <si>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</si>
  <si>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</si>
  <si>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</si>
  <si>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</si>
  <si>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</si>
  <si>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</si>
  <si>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</si>
  <si>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</si>
  <si>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</si>
  <si>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</si>
  <si>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</si>
  <si>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</si>
  <si>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</si>
  <si>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</si>
  <si>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</si>
  <si>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</si>
  <si>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</si>
  <si>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</si>
  <si>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</si>
  <si>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</si>
  <si>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</si>
  <si>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</si>
  <si>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</si>
  <si>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</si>
  <si>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</si>
  <si>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</si>
  <si>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</si>
  <si>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</si>
  <si>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</si>
  <si>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</si>
  <si>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</si>
  <si>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</si>
  <si>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</si>
  <si>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</si>
  <si>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</si>
  <si>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</si>
  <si>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</si>
  <si>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</si>
  <si>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</si>
  <si>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</si>
  <si>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</si>
  <si>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</si>
  <si>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</si>
  <si>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</si>
  <si>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</si>
  <si>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</si>
  <si>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</si>
  <si>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</si>
  <si>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</si>
  <si>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</si>
  <si>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</si>
  <si>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</si>
  <si>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</si>
  <si>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</si>
  <si>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</si>
  <si>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</si>
  <si>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</si>
  <si>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</si>
  <si>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</si>
  <si>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</si>
  <si>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</si>
  <si>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</si>
  <si>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</si>
  <si>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</si>
  <si>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</si>
  <si>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</si>
  <si>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</si>
  <si>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</si>
  <si>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</si>
  <si>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</si>
  <si>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</si>
  <si>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</si>
  <si>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</si>
  <si>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</si>
  <si>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</si>
  <si>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</si>
  <si>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</si>
  <si>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</si>
  <si>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</si>
  <si>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</si>
  <si>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</si>
  <si>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</si>
  <si>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</si>
  <si>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</si>
  <si>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</si>
  <si>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</si>
  <si>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</si>
  <si>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</si>
  <si>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</si>
  <si>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</si>
  <si>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</si>
  <si>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</si>
  <si>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</si>
  <si>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</si>
  <si>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</si>
  <si>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</si>
  <si>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</si>
  <si>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</si>
  <si>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</si>
  <si>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</si>
  <si>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</si>
  <si>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</si>
  <si>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</si>
  <si>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</si>
  <si>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</si>
  <si>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</si>
  <si>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</si>
  <si>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</si>
  <si>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</si>
  <si>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</si>
  <si>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</si>
  <si>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</si>
  <si>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</si>
  <si>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</si>
  <si>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</si>
  <si>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</si>
  <si>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</si>
  <si>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</si>
  <si>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</si>
  <si>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</si>
  <si>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</si>
  <si>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</si>
  <si>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</si>
  <si>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</si>
  <si>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</si>
  <si>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</si>
  <si>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</si>
  <si>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</si>
  <si>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</si>
  <si>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</si>
  <si>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</si>
  <si>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</si>
  <si>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</si>
  <si>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</si>
  <si>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</si>
  <si>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</si>
  <si>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</si>
  <si>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</si>
  <si>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</si>
  <si>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</si>
  <si>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</si>
  <si>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</si>
  <si>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</si>
  <si>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</si>
  <si>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</si>
  <si>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</si>
  <si>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</si>
  <si>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</si>
  <si>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</si>
  <si>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</si>
  <si>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</si>
  <si>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</si>
  <si>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</si>
  <si>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</si>
  <si>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</si>
  <si>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</si>
  <si>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</si>
  <si>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</si>
  <si>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</si>
  <si>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</si>
  <si>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</si>
  <si>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</si>
  <si>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</si>
  <si>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</si>
  <si>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</si>
  <si>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</si>
  <si>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</si>
  <si>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</si>
  <si>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</si>
  <si>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</si>
  <si>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</si>
  <si>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</si>
  <si>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</si>
  <si>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</si>
  <si>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</si>
  <si>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</si>
  <si>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</si>
  <si>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</si>
  <si>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</si>
  <si>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</si>
  <si>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</si>
  <si>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</si>
  <si>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</si>
  <si>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</si>
  <si>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</si>
  <si>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</si>
  <si>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</si>
  <si>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</si>
  <si>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</si>
  <si>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</si>
  <si>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</si>
  <si>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</si>
  <si>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</si>
  <si>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</si>
  <si>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</si>
  <si>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</si>
  <si>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</si>
  <si>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</si>
  <si>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</si>
  <si>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</si>
  <si>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</si>
  <si>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</si>
  <si>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</si>
  <si>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</si>
  <si>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</si>
  <si>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</si>
  <si>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</si>
  <si>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</si>
  <si>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</si>
  <si>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</si>
  <si>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</si>
  <si>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</si>
  <si>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</si>
  <si>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</si>
  <si>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</si>
  <si>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</si>
  <si>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</si>
  <si>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</si>
  <si>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</si>
  <si>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</si>
  <si>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</si>
  <si>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</si>
  <si>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</si>
  <si>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</si>
  <si>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</si>
  <si>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</si>
  <si>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</si>
  <si>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</si>
  <si>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</si>
  <si>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</si>
  <si>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</si>
  <si>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</si>
  <si>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</si>
  <si>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</si>
  <si>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</si>
  <si>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</si>
  <si>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</si>
  <si>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</si>
  <si>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</si>
  <si>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</si>
  <si>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</si>
  <si>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</si>
  <si>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</si>
  <si>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</si>
  <si>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</si>
  <si>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</si>
  <si>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</si>
  <si>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</si>
  <si>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</si>
  <si>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</si>
  <si>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</si>
  <si>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</si>
  <si>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</si>
  <si>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</si>
  <si>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</si>
  <si>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</si>
  <si>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</si>
  <si>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</si>
  <si>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</si>
  <si>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</si>
  <si>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</si>
  <si>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</si>
  <si>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</si>
  <si>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</si>
  <si>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</si>
  <si>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</si>
  <si>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</si>
  <si>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</si>
  <si>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</si>
  <si>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</si>
  <si>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</si>
  <si>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</si>
  <si>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</si>
  <si>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</si>
  <si>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</si>
  <si>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</si>
  <si>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</si>
  <si>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</si>
  <si>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</si>
  <si>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</si>
  <si>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</si>
  <si>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</si>
  <si>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</si>
  <si>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</si>
  <si>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</si>
  <si>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</si>
  <si>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</si>
  <si>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</si>
  <si>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</si>
  <si>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</si>
  <si>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</si>
  <si>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</si>
  <si>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</si>
  <si>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</si>
  <si>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</si>
  <si>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</si>
  <si>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</si>
  <si>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</si>
  <si>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</si>
  <si>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</si>
  <si>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</si>
  <si>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</si>
  <si>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</si>
  <si>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</si>
  <si>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</si>
  <si>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</si>
  <si>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</si>
  <si>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</si>
  <si>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</si>
  <si>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</si>
  <si>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</si>
  <si>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</si>
  <si>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</si>
  <si>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</si>
  <si>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</si>
  <si>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</si>
  <si>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</si>
  <si>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</si>
  <si>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</si>
  <si>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</si>
  <si>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</si>
  <si>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</si>
  <si>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</si>
  <si>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</si>
  <si>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</si>
  <si>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</si>
  <si>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</si>
  <si>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</si>
  <si>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</si>
  <si>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</si>
  <si>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</si>
  <si>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</si>
  <si>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</si>
  <si>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</si>
  <si>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</si>
  <si>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</si>
  <si>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</si>
  <si>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</si>
  <si>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</si>
  <si>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</si>
  <si>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</si>
  <si>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</si>
  <si>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</si>
  <si>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</si>
  <si>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</si>
  <si>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</si>
  <si>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</si>
  <si>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</si>
  <si>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</si>
  <si>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</si>
  <si>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</si>
  <si>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</si>
  <si>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</si>
  <si>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</si>
  <si>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</si>
  <si>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</si>
  <si>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</si>
  <si>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</si>
  <si>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</si>
  <si>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</si>
  <si>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</si>
  <si>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</si>
  <si>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</si>
  <si>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</si>
  <si>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</si>
  <si>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</si>
  <si>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</si>
  <si>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</si>
  <si>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</si>
  <si>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</si>
  <si>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</si>
  <si>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</si>
  <si>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</si>
  <si>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</si>
  <si>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</si>
  <si>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</si>
  <si>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</si>
  <si>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</si>
  <si>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</si>
  <si>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</si>
  <si>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</si>
  <si>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</si>
  <si>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</si>
  <si>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</si>
  <si>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</si>
  <si>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</si>
  <si>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</si>
  <si>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</si>
  <si>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</si>
  <si>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</si>
  <si>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</si>
  <si>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</si>
  <si>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</si>
  <si>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</si>
  <si>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</si>
  <si>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</si>
  <si>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</si>
  <si>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</si>
  <si>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</si>
  <si>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</si>
  <si>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</si>
  <si>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</si>
  <si>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</si>
  <si>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</si>
  <si>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</si>
  <si>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</si>
  <si>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</si>
  <si>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</si>
  <si>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</si>
  <si>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</si>
  <si>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</si>
  <si>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</si>
  <si>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</si>
  <si>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</si>
  <si>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</si>
  <si>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</si>
  <si>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</si>
  <si>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</si>
  <si>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</si>
  <si>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</si>
  <si>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</si>
  <si>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</si>
  <si>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</si>
  <si>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</si>
  <si>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</si>
  <si>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</si>
  <si>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</si>
  <si>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</si>
  <si>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</si>
  <si>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</si>
  <si>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</si>
  <si>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</si>
  <si>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</si>
  <si>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</si>
  <si>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</si>
  <si>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</si>
  <si>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</si>
  <si>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</si>
  <si>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</si>
  <si>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</si>
  <si>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</si>
  <si>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</si>
  <si>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</si>
  <si>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</si>
  <si>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</si>
  <si>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</si>
  <si>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</si>
  <si>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</si>
  <si>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</si>
  <si>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</si>
  <si>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</si>
  <si>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</si>
  <si>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</si>
  <si>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</si>
  <si>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</si>
  <si>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</si>
  <si>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</si>
  <si>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</si>
  <si>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</si>
  <si>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</si>
  <si>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</si>
  <si>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</si>
  <si>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</si>
  <si>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</si>
  <si>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</si>
  <si>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</si>
  <si>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</si>
  <si>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</si>
  <si>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</si>
  <si>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</si>
  <si>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</si>
  <si>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</si>
  <si>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</si>
  <si>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</si>
  <si>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</si>
  <si>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</si>
  <si>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</si>
  <si>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</si>
  <si>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</si>
  <si>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</si>
  <si>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</si>
  <si>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</si>
  <si>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</si>
  <si>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</si>
  <si>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</si>
  <si>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</si>
  <si>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</si>
  <si>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</si>
  <si>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</si>
  <si>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</si>
  <si>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</si>
  <si>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</si>
  <si>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</si>
  <si>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</si>
  <si>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</si>
  <si>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</si>
  <si>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</si>
  <si>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</si>
  <si>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</si>
  <si>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</si>
  <si>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</si>
  <si>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</si>
  <si>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</si>
  <si>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</si>
  <si>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</si>
  <si>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</si>
  <si>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</si>
  <si>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</si>
  <si>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</si>
  <si>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</si>
  <si>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</si>
  <si>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</si>
  <si>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</si>
  <si>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</si>
  <si>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</si>
  <si>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</si>
  <si>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</si>
  <si>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</si>
  <si>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</si>
  <si>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</si>
  <si>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</si>
  <si>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</si>
  <si>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</si>
  <si>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</si>
  <si>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</si>
  <si>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</si>
  <si>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</si>
  <si>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</si>
  <si>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</si>
  <si>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</si>
  <si>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</si>
  <si>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</si>
  <si>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</si>
  <si>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</si>
  <si>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</si>
  <si>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</si>
  <si>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</si>
  <si>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</si>
  <si>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</si>
  <si>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</si>
  <si>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</si>
  <si>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</si>
  <si>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</si>
  <si>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</si>
  <si>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</si>
  <si>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</si>
  <si>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</si>
  <si>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</si>
  <si>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</si>
  <si>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</si>
  <si>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</si>
  <si>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</si>
  <si>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</si>
  <si>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</si>
  <si>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</si>
  <si>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</si>
  <si>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</si>
  <si>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</si>
  <si>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</si>
  <si>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</si>
  <si>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</si>
  <si>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</si>
  <si>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</si>
  <si>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</si>
  <si>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</si>
  <si>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</si>
  <si>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</si>
  <si>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</si>
  <si>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</si>
  <si>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</si>
  <si>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</si>
  <si>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</si>
  <si>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</si>
  <si>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</si>
  <si>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</si>
  <si>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</si>
  <si>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</si>
  <si>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</si>
  <si>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</si>
  <si>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</si>
  <si>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</si>
  <si>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</si>
  <si>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</si>
  <si>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</si>
  <si>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</si>
  <si>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</si>
  <si>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</si>
  <si>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</si>
  <si>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</si>
  <si>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</si>
  <si>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</si>
  <si>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</si>
  <si>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</si>
  <si>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</si>
  <si>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</si>
  <si>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</si>
  <si>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</si>
  <si>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</si>
  <si>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</si>
  <si>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</si>
  <si>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</si>
  <si>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</si>
  <si>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</si>
  <si>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</si>
  <si>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</si>
  <si>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</si>
  <si>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</si>
  <si>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</si>
  <si>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</si>
  <si>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</si>
  <si>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</si>
  <si>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</si>
  <si>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</si>
  <si>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</si>
  <si>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</si>
  <si>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</si>
  <si>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</si>
  <si>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</si>
  <si>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</si>
  <si>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</si>
  <si>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</si>
  <si>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</si>
  <si>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</si>
  <si>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</si>
  <si>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</si>
  <si>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</si>
  <si>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</si>
  <si>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</si>
  <si>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</si>
  <si>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</si>
  <si>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</si>
  <si>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</si>
  <si>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</si>
  <si>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</si>
  <si>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</si>
  <si>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</si>
  <si>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</si>
  <si>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</si>
  <si>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</si>
  <si>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</si>
  <si>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</si>
  <si>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</si>
  <si>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</si>
  <si>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</si>
  <si>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</si>
  <si>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</si>
  <si>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</si>
  <si>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</si>
  <si>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</si>
  <si>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</si>
  <si>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</si>
  <si>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</si>
  <si>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</si>
  <si>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</si>
  <si>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</si>
  <si>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</si>
  <si>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</si>
  <si>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</si>
  <si>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</si>
  <si>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</si>
  <si>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</si>
  <si>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</si>
  <si>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</si>
  <si>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</si>
  <si>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</si>
  <si>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</si>
  <si>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</si>
  <si>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</si>
  <si>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</si>
  <si>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</si>
  <si>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</si>
  <si>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</si>
  <si>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</si>
  <si>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</si>
  <si>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</si>
  <si>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</si>
  <si>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</si>
  <si>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</si>
  <si>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</si>
  <si>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</si>
  <si>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</si>
  <si>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</si>
  <si>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</si>
  <si>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</si>
  <si>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</si>
  <si>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</si>
  <si>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</si>
  <si>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</si>
  <si>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</si>
  <si>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</si>
  <si>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</si>
  <si>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</si>
  <si>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</si>
  <si>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</si>
  <si>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</si>
  <si>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</si>
  <si>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</si>
  <si>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</si>
  <si>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</si>
  <si>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</si>
  <si>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</si>
  <si>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</si>
  <si>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</si>
  <si>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</si>
  <si>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</si>
  <si>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</si>
  <si>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</si>
  <si>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</si>
  <si>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</si>
  <si>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</si>
  <si>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</si>
  <si>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</si>
  <si>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</si>
  <si>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</si>
  <si>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</si>
  <si>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</si>
  <si>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</si>
  <si>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</si>
  <si>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</si>
  <si>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</si>
  <si>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</si>
  <si>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</si>
  <si>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</si>
  <si>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</si>
  <si>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</si>
  <si>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</si>
  <si>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</si>
  <si>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</si>
  <si>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</si>
  <si>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</si>
  <si>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</si>
  <si>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</si>
  <si>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</si>
  <si>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</si>
  <si>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</si>
  <si>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</si>
  <si>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</si>
  <si>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</si>
  <si>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</si>
  <si>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</si>
  <si>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</si>
  <si>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</si>
  <si>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</si>
  <si>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</si>
  <si>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</si>
  <si>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</si>
  <si>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</si>
  <si>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</si>
  <si>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</si>
  <si>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</si>
  <si>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</si>
  <si>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</si>
  <si>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</si>
  <si>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</si>
  <si>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</si>
  <si>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</si>
  <si>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</si>
  <si>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</si>
  <si>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</si>
  <si>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</si>
  <si>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</si>
  <si>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</si>
  <si>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</si>
  <si>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</si>
  <si>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</si>
  <si>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</si>
  <si>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</si>
  <si>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</si>
  <si>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</si>
  <si>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</si>
  <si>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</si>
  <si>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</si>
  <si>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</si>
  <si>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</si>
  <si>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</si>
  <si>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</si>
  <si>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</si>
  <si>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</si>
  <si>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</si>
  <si>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</si>
  <si>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</si>
  <si>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</si>
  <si>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</si>
  <si>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</si>
  <si>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</si>
  <si>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</si>
  <si>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</si>
  <si>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</si>
  <si>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</si>
  <si>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</si>
  <si>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</si>
  <si>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</si>
  <si>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</si>
  <si>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</si>
  <si>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</si>
  <si>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</si>
  <si>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</si>
  <si>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</si>
  <si>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</si>
  <si>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</si>
  <si>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</si>
  <si>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</si>
  <si>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</si>
  <si>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</si>
  <si>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</si>
  <si>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</si>
  <si>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</si>
  <si>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</si>
  <si>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</si>
  <si>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</si>
  <si>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</si>
  <si>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</si>
  <si>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</si>
  <si>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</si>
  <si>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</si>
  <si>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</si>
  <si>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</si>
  <si>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</si>
  <si>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</si>
  <si>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</si>
  <si>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</si>
  <si>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</si>
  <si>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</si>
  <si>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</si>
  <si>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</si>
  <si>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</si>
  <si>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</si>
  <si>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</si>
  <si>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</si>
  <si>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</si>
  <si>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</si>
  <si>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</si>
  <si>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</si>
  <si>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</si>
  <si>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</si>
  <si>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</si>
  <si>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</si>
  <si>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</si>
  <si>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</si>
  <si>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</si>
  <si>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</si>
  <si>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</si>
  <si>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</si>
  <si>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</si>
  <si>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</si>
  <si>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</si>
  <si>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</si>
  <si>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</si>
  <si>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</si>
  <si>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</si>
  <si>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</si>
  <si>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</si>
  <si>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</si>
  <si>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</si>
  <si>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</si>
  <si>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</si>
  <si>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</si>
  <si>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</si>
  <si>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</si>
  <si>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</si>
  <si>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</si>
  <si>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</si>
  <si>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</si>
  <si>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</si>
  <si>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</si>
  <si>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</si>
  <si>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</si>
  <si>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</si>
  <si>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</si>
  <si>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</si>
  <si>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</si>
  <si>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</si>
  <si>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</si>
  <si>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</si>
  <si>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</si>
  <si>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</si>
  <si>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</si>
  <si>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</si>
  <si>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</si>
  <si>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</si>
  <si>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</si>
  <si>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</si>
  <si>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</si>
  <si>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</si>
  <si>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</si>
  <si>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</si>
  <si>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</si>
  <si>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</si>
  <si>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</si>
  <si>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</si>
  <si>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</si>
  <si>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</si>
  <si>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</si>
  <si>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</si>
  <si>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</si>
  <si>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</si>
  <si>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</si>
  <si>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</si>
  <si>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</si>
  <si>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</si>
  <si>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</si>
  <si>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</si>
  <si>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</si>
  <si>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</si>
  <si>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</si>
  <si>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</si>
  <si>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</si>
  <si>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</si>
  <si>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</si>
  <si>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</si>
  <si>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</si>
  <si>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</si>
  <si>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</si>
  <si>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</si>
  <si>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</si>
  <si>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</si>
  <si>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</si>
  <si>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</si>
  <si>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</si>
  <si>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</si>
  <si>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</si>
  <si>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</si>
  <si>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</si>
  <si>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</si>
  <si>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</si>
  <si>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</si>
  <si>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</si>
  <si>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</si>
  <si>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</si>
  <si>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</si>
  <si>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</si>
  <si>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</si>
  <si>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</si>
  <si>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</si>
  <si>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</si>
  <si>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</si>
  <si>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</si>
  <si>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</si>
  <si>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</si>
  <si>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</si>
  <si>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</si>
  <si>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</si>
  <si>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</si>
  <si>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</si>
  <si>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</si>
  <si>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</si>
  <si>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</si>
  <si>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</si>
  <si>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</si>
  <si>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</si>
  <si>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</si>
  <si>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</si>
  <si>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</si>
  <si>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</si>
  <si>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</si>
  <si>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</si>
  <si>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</si>
  <si>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</si>
  <si>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</si>
  <si>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</si>
  <si>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</si>
  <si>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</si>
  <si>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</si>
  <si>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</si>
  <si>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</si>
  <si>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</si>
  <si>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</si>
  <si>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</si>
  <si>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</si>
  <si>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</si>
  <si>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</si>
  <si>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</si>
  <si>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</si>
  <si>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</si>
  <si>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</si>
  <si>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</si>
  <si>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</si>
  <si>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</si>
  <si>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</si>
  <si>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</si>
  <si>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</si>
  <si>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</si>
  <si>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</si>
  <si>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</si>
  <si>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</si>
  <si>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</si>
  <si>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</si>
  <si>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</si>
  <si>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</si>
  <si>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</si>
  <si>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</si>
  <si>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</si>
  <si>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</si>
  <si>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</si>
  <si>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</si>
  <si>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</si>
  <si>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</si>
  <si>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</si>
  <si>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</si>
  <si>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</si>
  <si>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</si>
  <si>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</si>
  <si>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</si>
  <si>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</si>
  <si>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</si>
  <si>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</si>
  <si>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</si>
  <si>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</si>
  <si>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</si>
  <si>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</si>
  <si>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</si>
  <si>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</si>
  <si>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</si>
  <si>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</si>
  <si>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</si>
  <si>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</si>
  <si>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</si>
  <si>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</si>
  <si>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</si>
  <si>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</si>
  <si>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</si>
  <si>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</si>
  <si>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</si>
  <si>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</si>
  <si>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</si>
  <si>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</si>
  <si>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</si>
  <si>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</si>
  <si>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</si>
  <si>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</si>
  <si>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</si>
  <si>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</si>
  <si>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</si>
  <si>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</si>
  <si>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</si>
  <si>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</si>
  <si>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</si>
  <si>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</si>
  <si>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</si>
  <si>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</si>
  <si>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</si>
  <si>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</si>
  <si>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</si>
  <si>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</si>
  <si>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</si>
  <si>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</si>
  <si>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</si>
  <si>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</si>
  <si>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</si>
  <si>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</si>
  <si>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</si>
  <si>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</si>
  <si>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</si>
  <si>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</si>
  <si>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</si>
  <si>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</si>
  <si>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</si>
  <si>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</si>
  <si>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</si>
  <si>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</si>
  <si>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</si>
  <si>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</si>
  <si>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</si>
  <si>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</si>
  <si>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</si>
  <si>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</si>
  <si>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</si>
  <si>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</si>
  <si>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</si>
  <si>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</si>
  <si>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</si>
  <si>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</si>
  <si>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</si>
  <si>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</si>
  <si>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</si>
  <si>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</si>
  <si>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</si>
  <si>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</si>
  <si>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</si>
  <si>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</si>
  <si>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</si>
  <si>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</si>
  <si>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</si>
  <si>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</si>
  <si>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</si>
  <si>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</si>
  <si>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</si>
  <si>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</si>
  <si>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</si>
  <si>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</si>
  <si>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</si>
  <si>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</si>
  <si>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</si>
  <si>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</si>
  <si>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</si>
  <si>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</si>
  <si>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</si>
  <si>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</si>
  <si>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</si>
  <si>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</si>
  <si>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</si>
  <si>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</si>
  <si>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</si>
  <si>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</si>
  <si>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</si>
  <si>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</si>
  <si>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</si>
  <si>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</si>
  <si>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</si>
  <si>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</si>
  <si>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</si>
  <si>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</si>
  <si>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</si>
  <si>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</si>
  <si>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</si>
  <si>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</si>
  <si>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</si>
  <si>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</si>
  <si>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</si>
  <si>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</si>
  <si>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</si>
  <si>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</si>
  <si>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</si>
  <si>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</si>
  <si>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</si>
  <si>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</si>
  <si>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</si>
  <si>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</si>
  <si>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</si>
  <si>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</si>
  <si>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</si>
  <si>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</si>
  <si>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</si>
  <si>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</si>
  <si>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</si>
  <si>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</si>
  <si>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</si>
  <si>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</si>
  <si>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</si>
  <si>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</si>
  <si>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</si>
  <si>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</si>
  <si>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</si>
  <si>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</si>
  <si>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</si>
  <si>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</si>
  <si>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</si>
  <si>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</si>
  <si>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</si>
  <si>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</si>
  <si>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</si>
  <si>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</si>
  <si>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</si>
  <si>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</si>
  <si>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</si>
  <si>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</si>
  <si>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</si>
  <si>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</si>
  <si>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</si>
  <si>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</si>
  <si>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</si>
  <si>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</si>
  <si>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</si>
  <si>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</si>
  <si>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</si>
  <si>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</si>
  <si>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</si>
  <si>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</si>
  <si>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</si>
  <si>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</si>
  <si>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</si>
  <si>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</si>
  <si>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</si>
  <si>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</si>
  <si>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</si>
  <si>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</si>
  <si>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</si>
  <si>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</si>
  <si>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</si>
  <si>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</si>
  <si>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</si>
  <si>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</si>
  <si>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</si>
  <si>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</si>
  <si>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</si>
  <si>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</si>
  <si>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</si>
  <si>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</si>
  <si>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</si>
  <si>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</si>
  <si>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</si>
  <si>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</si>
  <si>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</si>
  <si>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</si>
  <si>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</si>
  <si>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</si>
  <si>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</si>
  <si>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</si>
  <si>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</si>
  <si>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</si>
  <si>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</si>
  <si>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</si>
  <si>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</si>
  <si>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</si>
  <si>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</si>
  <si>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</si>
  <si>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</si>
  <si>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</si>
  <si>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</si>
  <si>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</si>
  <si>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</si>
  <si>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</si>
  <si>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</si>
  <si>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</si>
  <si>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</si>
  <si>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</si>
  <si>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</si>
  <si>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</si>
  <si>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</si>
  <si>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</si>
  <si>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</si>
  <si>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</si>
  <si>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</si>
  <si>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</si>
  <si>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</si>
  <si>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</si>
  <si>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</si>
  <si>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</si>
  <si>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</si>
  <si>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</si>
  <si>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</si>
  <si>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</si>
  <si>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</si>
  <si>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</si>
  <si>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</si>
  <si>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</si>
  <si>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</si>
  <si>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</si>
  <si>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</si>
  <si>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</si>
  <si>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</si>
  <si>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</si>
  <si>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</si>
  <si>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</si>
  <si>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</si>
  <si>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</si>
  <si>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</si>
  <si>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</si>
  <si>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</si>
  <si>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</si>
  <si>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</si>
  <si>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</si>
  <si>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</si>
  <si>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</si>
  <si>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</si>
  <si>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</si>
  <si>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</si>
  <si>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</si>
  <si>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</si>
  <si>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</si>
  <si>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</si>
  <si>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</si>
  <si>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</si>
  <si>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</si>
  <si>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</si>
  <si>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</si>
  <si>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</si>
  <si>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</si>
  <si>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</si>
  <si>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</si>
  <si>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</si>
  <si>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</si>
  <si>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</si>
  <si>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</si>
  <si>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</si>
  <si>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</si>
  <si>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</si>
  <si>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</si>
  <si>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</si>
  <si>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</si>
  <si>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</si>
  <si>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</si>
  <si>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</si>
  <si>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</si>
  <si>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</si>
  <si>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</si>
  <si>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</si>
  <si>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</si>
  <si>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</si>
  <si>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</si>
  <si>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</si>
  <si>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</si>
  <si>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</si>
  <si>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</si>
  <si>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</si>
  <si>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</si>
  <si>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</si>
  <si>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</si>
  <si>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</si>
  <si>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</si>
  <si>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</si>
  <si>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</si>
  <si>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</si>
  <si>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</si>
  <si>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</si>
  <si>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</si>
  <si>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</si>
  <si>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</si>
  <si>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</si>
  <si>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</si>
  <si>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</si>
  <si>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</si>
  <si>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</si>
  <si>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</si>
  <si>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</si>
  <si>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</si>
  <si>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</si>
  <si>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</si>
  <si>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</si>
  <si>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</si>
  <si>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</si>
  <si>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</si>
  <si>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</si>
  <si>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</si>
  <si>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</si>
  <si>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</si>
  <si>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</si>
  <si>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</si>
  <si>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</si>
  <si>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</si>
  <si>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</si>
  <si>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</si>
  <si>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</si>
  <si>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</si>
  <si>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</si>
  <si>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</si>
  <si>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</si>
  <si>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</si>
  <si>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</si>
  <si>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</si>
  <si>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</si>
  <si>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</si>
  <si>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</si>
  <si>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</si>
  <si>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</si>
  <si>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</si>
  <si>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</si>
  <si>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</si>
  <si>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</si>
  <si>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</si>
  <si>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</si>
  <si>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</si>
  <si>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</si>
  <si>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</si>
  <si>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</si>
  <si>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</si>
  <si>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</si>
  <si>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</si>
  <si>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</si>
  <si>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</si>
  <si>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</si>
  <si>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</si>
  <si>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</si>
  <si>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</si>
  <si>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</si>
  <si>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</si>
  <si>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</si>
  <si>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</si>
  <si>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</si>
  <si>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</si>
  <si>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</si>
  <si>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</si>
  <si>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</si>
  <si>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</si>
  <si>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</si>
  <si>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</si>
  <si>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</si>
  <si>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</si>
  <si>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</si>
  <si>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</si>
  <si>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</si>
  <si>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</si>
  <si>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</si>
  <si>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</si>
  <si>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</si>
  <si>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</si>
  <si>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</si>
  <si>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</si>
  <si>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</si>
  <si>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</si>
  <si>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</si>
  <si>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</si>
  <si>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</si>
  <si>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</si>
  <si>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</si>
  <si>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</si>
  <si>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</si>
  <si>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</si>
  <si>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</si>
  <si>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</si>
  <si>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</si>
  <si>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</si>
  <si>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</si>
  <si>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</si>
  <si>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</si>
  <si>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</si>
  <si>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</si>
  <si>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</si>
  <si>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</si>
  <si>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</si>
  <si>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</si>
  <si>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</si>
  <si>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</si>
  <si>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</si>
  <si>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</si>
  <si>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</si>
  <si>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</si>
  <si>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</si>
  <si>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</si>
  <si>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</si>
  <si>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</si>
  <si>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</si>
  <si>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</si>
  <si>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</si>
  <si>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</si>
  <si>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</si>
  <si>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</si>
  <si>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</si>
  <si>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</si>
  <si>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</si>
  <si>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</si>
  <si>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</si>
  <si>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</si>
  <si>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</si>
  <si>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</si>
  <si>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</si>
  <si>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</si>
  <si>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</si>
  <si>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</si>
  <si>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</si>
  <si>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</si>
  <si>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</si>
  <si>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</si>
  <si>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</si>
  <si>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</si>
  <si>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</si>
  <si>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</si>
  <si>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</si>
  <si>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</si>
  <si>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</si>
  <si>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</si>
  <si>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</si>
  <si>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</si>
  <si>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</si>
  <si>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</si>
  <si>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</si>
  <si>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</si>
  <si>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</si>
  <si>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</si>
  <si>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</si>
  <si>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</si>
  <si>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</si>
  <si>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</si>
  <si>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</si>
  <si>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</si>
  <si>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</si>
  <si>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</si>
  <si>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</si>
  <si>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</si>
  <si>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</si>
  <si>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</si>
  <si>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</si>
  <si>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</si>
  <si>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</si>
  <si>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</si>
  <si>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</si>
  <si>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</si>
  <si>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</si>
  <si>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</si>
  <si>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</si>
  <si>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</si>
  <si>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</si>
  <si>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</si>
  <si>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</si>
  <si>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</si>
  <si>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</si>
  <si>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</si>
  <si>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</si>
  <si>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</si>
  <si>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</si>
  <si>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</si>
  <si>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</si>
  <si>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</si>
  <si>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</si>
  <si>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</si>
  <si>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</si>
  <si>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</si>
  <si>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</si>
  <si>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</si>
  <si>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</si>
  <si>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</si>
  <si>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</si>
  <si>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</si>
  <si>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</si>
  <si>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</si>
  <si>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</si>
  <si>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</si>
  <si>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</si>
  <si>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</si>
  <si>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</si>
  <si>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</si>
  <si>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</si>
  <si>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</si>
  <si>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</si>
  <si>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</si>
  <si>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</si>
  <si>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</si>
  <si>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</si>
  <si>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</si>
  <si>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</si>
  <si>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</si>
  <si>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</si>
  <si>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</si>
  <si>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</si>
  <si>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</si>
  <si>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</si>
  <si>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</si>
  <si>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</si>
  <si>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</si>
  <si>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</si>
  <si>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</si>
  <si>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</si>
  <si>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</si>
  <si>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</si>
  <si>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</si>
  <si>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</si>
  <si>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</si>
  <si>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</si>
  <si>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</si>
  <si>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</si>
  <si>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</si>
  <si>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</si>
  <si>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</si>
  <si>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</si>
  <si>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</si>
  <si>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</si>
  <si>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</si>
  <si>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</si>
  <si>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</si>
  <si>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</si>
  <si>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</si>
  <si>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</si>
  <si>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</si>
  <si>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</si>
  <si>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</si>
  <si>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</si>
  <si>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</si>
  <si>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</si>
  <si>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</si>
  <si>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</si>
  <si>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</si>
  <si>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</si>
  <si>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</si>
  <si>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</si>
  <si>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</si>
  <si>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</si>
  <si>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</si>
  <si>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</si>
  <si>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</si>
  <si>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</si>
  <si>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</si>
  <si>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</si>
  <si>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</si>
  <si>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</si>
  <si>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</si>
  <si>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</si>
  <si>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</si>
  <si>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</si>
  <si>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</si>
  <si>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</si>
  <si>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</si>
  <si>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</si>
  <si>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</si>
  <si>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</si>
  <si>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</si>
  <si>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</si>
  <si>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</si>
  <si>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</si>
  <si>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</si>
  <si>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</si>
  <si>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</si>
  <si>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</si>
  <si>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</si>
  <si>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</si>
  <si>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</si>
  <si>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</si>
  <si>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</si>
  <si>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</si>
  <si>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</si>
  <si>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</si>
  <si>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</si>
  <si>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</si>
  <si>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</si>
  <si>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</si>
  <si>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</si>
  <si>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</si>
  <si>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</si>
  <si>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</si>
  <si>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</si>
  <si>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</si>
  <si>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</si>
  <si>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</si>
  <si>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</si>
  <si>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</si>
  <si>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</si>
  <si>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</si>
  <si>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</si>
  <si>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</si>
  <si>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</si>
  <si>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</si>
  <si>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</si>
  <si>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</si>
  <si>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</si>
  <si>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</si>
  <si>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</si>
  <si>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</si>
  <si>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</si>
  <si>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</si>
  <si>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</si>
  <si>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</si>
  <si>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</si>
  <si>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</si>
  <si>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</si>
  <si>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</si>
  <si>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</si>
  <si>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</si>
  <si>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</si>
  <si>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</si>
  <si>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</si>
  <si>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</si>
  <si>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</si>
  <si>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</si>
  <si>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</si>
  <si>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</si>
  <si>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</si>
  <si>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</si>
  <si>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</si>
  <si>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</si>
  <si>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</si>
  <si>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</si>
  <si>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</si>
  <si>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</si>
  <si>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</si>
  <si>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</si>
  <si>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</si>
  <si>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</si>
  <si>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</si>
  <si>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</si>
  <si>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</si>
  <si>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</si>
  <si>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</si>
  <si>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</si>
  <si>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</si>
  <si>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</si>
  <si>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</si>
  <si>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</si>
  <si>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</si>
  <si>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</si>
  <si>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</si>
  <si>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</si>
  <si>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</si>
  <si>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</si>
  <si>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</si>
  <si>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</si>
  <si>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</si>
  <si>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</si>
  <si>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</si>
  <si>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</si>
  <si>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</si>
  <si>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</si>
  <si>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</si>
  <si>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</si>
  <si>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</si>
  <si>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</si>
  <si>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</si>
  <si>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</si>
  <si>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</si>
  <si>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</si>
  <si>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</si>
  <si>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</si>
  <si>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</si>
  <si>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</si>
  <si>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</si>
  <si>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</si>
  <si>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</si>
  <si>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</si>
  <si>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</si>
  <si>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</si>
  <si>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</si>
  <si>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</si>
  <si>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</si>
  <si>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</si>
  <si>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</si>
  <si>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</si>
  <si>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</si>
  <si>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</si>
  <si>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</si>
  <si>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</si>
  <si>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</si>
  <si>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</si>
  <si>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</si>
  <si>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</si>
  <si>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</si>
  <si>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</si>
  <si>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</si>
  <si>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</si>
  <si>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</si>
  <si>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</si>
  <si>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</si>
  <si>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</si>
  <si>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</si>
  <si>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</si>
  <si>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</si>
  <si>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</si>
  <si>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</si>
  <si>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</si>
  <si>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</si>
  <si>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</si>
  <si>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</si>
  <si>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</si>
  <si>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</si>
  <si>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</si>
  <si>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</si>
  <si>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</si>
  <si>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</si>
  <si>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</si>
  <si>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</si>
  <si>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</si>
  <si>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</si>
  <si>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</si>
  <si>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</si>
  <si>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</si>
  <si>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</si>
  <si>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</si>
  <si>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</si>
  <si>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</si>
  <si>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</si>
  <si>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</si>
  <si>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</si>
  <si>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</si>
  <si>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</si>
  <si>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</si>
  <si>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</si>
  <si>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</si>
  <si>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</si>
  <si>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</si>
  <si>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</si>
  <si>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</si>
  <si>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</si>
  <si>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</si>
  <si>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</si>
  <si>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</si>
  <si>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</si>
  <si>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</si>
  <si>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</si>
  <si>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</si>
  <si>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</si>
  <si>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</si>
  <si>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</si>
  <si>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</si>
  <si>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</si>
  <si>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</si>
  <si>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</si>
  <si>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</si>
  <si>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</si>
  <si>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</si>
  <si>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</si>
  <si>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</si>
  <si>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</si>
  <si>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</si>
  <si>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</si>
  <si>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</si>
  <si>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</si>
  <si>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</si>
  <si>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</si>
  <si>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</si>
  <si>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</si>
  <si>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</si>
  <si>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</si>
  <si>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</si>
  <si>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</si>
  <si>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</si>
  <si>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</si>
  <si>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</si>
  <si>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</si>
  <si>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</si>
  <si>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</si>
  <si>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</si>
  <si>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</si>
  <si>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</si>
  <si>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</si>
  <si>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</si>
  <si>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</si>
  <si>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</si>
  <si>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</si>
  <si>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</si>
  <si>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</si>
  <si>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</si>
  <si>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</si>
  <si>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</si>
  <si>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</si>
  <si>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</si>
  <si>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</si>
  <si>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</si>
  <si>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</si>
  <si>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</si>
  <si>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</si>
  <si>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</si>
  <si>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</si>
  <si>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</si>
  <si>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</si>
  <si>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</si>
  <si>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</si>
  <si>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</si>
  <si>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</si>
  <si>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</si>
  <si>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</si>
  <si>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</si>
  <si>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</si>
  <si>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</si>
  <si>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</si>
  <si>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</si>
  <si>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</si>
  <si>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</si>
  <si>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</si>
  <si>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</si>
  <si>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</si>
  <si>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</si>
  <si>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</si>
  <si>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</si>
  <si>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</si>
  <si>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</si>
  <si>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</si>
  <si>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</si>
  <si>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</si>
  <si>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</si>
  <si>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</si>
  <si>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</si>
  <si>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</si>
  <si>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</si>
  <si>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</si>
  <si>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</si>
  <si>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</si>
  <si>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</si>
  <si>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</si>
  <si>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</si>
  <si>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</si>
  <si>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</si>
  <si>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</si>
  <si>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</si>
  <si>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</si>
  <si>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</si>
  <si>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</si>
  <si>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</si>
  <si>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</si>
  <si>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</si>
  <si>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</si>
  <si>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</si>
  <si>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</si>
  <si>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</si>
  <si>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</si>
  <si>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</si>
  <si>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</si>
  <si>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</si>
  <si>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</si>
  <si>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</si>
  <si>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</si>
  <si>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</si>
  <si>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</si>
  <si>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</si>
  <si>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</si>
  <si>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</si>
  <si>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</si>
  <si>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</si>
  <si>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</si>
  <si>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</si>
  <si>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</si>
  <si>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</si>
  <si>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</si>
  <si>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</si>
  <si>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</si>
  <si>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</si>
  <si>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</si>
  <si>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</si>
  <si>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</si>
  <si>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</si>
  <si>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</si>
  <si>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</si>
  <si>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</si>
  <si>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</si>
  <si>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</si>
  <si>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</si>
  <si>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</si>
  <si>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</si>
  <si>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</si>
  <si>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</si>
  <si>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</si>
  <si>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</si>
  <si>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</si>
  <si>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</si>
  <si>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</si>
  <si>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</si>
  <si>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</si>
  <si>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</si>
  <si>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</si>
  <si>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</si>
  <si>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</si>
  <si>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</si>
  <si>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</si>
  <si>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</si>
  <si>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</si>
  <si>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</si>
  <si>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</si>
  <si>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</si>
  <si>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</si>
  <si>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</si>
  <si>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</si>
  <si>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</si>
  <si>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</si>
  <si>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</si>
  <si>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</si>
  <si>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</si>
  <si>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</si>
  <si>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</si>
  <si>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</si>
  <si>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</si>
  <si>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</si>
  <si>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</si>
  <si>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</si>
  <si>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</si>
  <si>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</si>
  <si>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</si>
  <si>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</si>
  <si>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</si>
  <si>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</si>
  <si>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</si>
  <si>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</si>
  <si>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</si>
  <si>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</si>
  <si>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</si>
  <si>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</si>
  <si>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</si>
  <si>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</si>
  <si>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</si>
  <si>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</si>
  <si>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</si>
  <si>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</si>
  <si>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</si>
  <si>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</si>
  <si>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</si>
  <si>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</si>
  <si>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</si>
  <si>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</si>
  <si>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</si>
  <si>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</si>
  <si>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</si>
  <si>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</si>
  <si>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</si>
  <si>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</si>
  <si>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</si>
  <si>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</si>
  <si>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</si>
  <si>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</si>
  <si>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</si>
  <si>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</si>
  <si>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</si>
  <si>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</si>
  <si>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</si>
  <si>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</si>
  <si>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</si>
  <si>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</si>
  <si>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</si>
  <si>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</si>
  <si>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</si>
  <si>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</si>
  <si>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</si>
  <si>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</si>
  <si>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</si>
  <si>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</si>
  <si>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</si>
  <si>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</si>
  <si>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</si>
  <si>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</si>
  <si>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</si>
  <si>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</si>
  <si>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</si>
  <si>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</si>
  <si>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</si>
  <si>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</si>
  <si>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</si>
  <si>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</si>
  <si>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</si>
  <si>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</si>
  <si>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</si>
  <si>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</si>
  <si>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</si>
  <si>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</si>
  <si>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</si>
  <si>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</si>
  <si>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</si>
  <si>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</si>
  <si>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</si>
  <si>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</si>
  <si>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</si>
  <si>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</si>
  <si>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</si>
  <si>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</si>
  <si>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</si>
  <si>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</si>
  <si>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</si>
  <si>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</si>
  <si>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</si>
  <si>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</si>
  <si>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</si>
  <si>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</si>
  <si>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</si>
  <si>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</si>
  <si>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</si>
  <si>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</si>
  <si>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</si>
  <si>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</si>
  <si>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</si>
  <si>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</si>
  <si>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</si>
  <si>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</si>
  <si>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</si>
  <si>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</si>
  <si>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</si>
  <si>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</si>
  <si>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</si>
  <si>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</si>
  <si>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</si>
  <si>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</si>
  <si>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</si>
  <si>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</si>
  <si>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</si>
  <si>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</si>
  <si>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</si>
  <si>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</si>
  <si>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</si>
  <si>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</si>
  <si>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</si>
  <si>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</si>
  <si>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</si>
  <si>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</si>
  <si>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</si>
  <si>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</si>
  <si>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</si>
  <si>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</si>
  <si>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</si>
  <si>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</si>
  <si>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</si>
  <si>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</si>
  <si>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</si>
  <si>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</si>
  <si>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</si>
  <si>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</si>
  <si>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</si>
  <si>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</si>
  <si>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</si>
  <si>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</si>
  <si>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</si>
  <si>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</si>
  <si>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</si>
  <si>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</si>
  <si>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</si>
  <si>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</si>
  <si>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</si>
  <si>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</si>
  <si>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</si>
  <si>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</si>
  <si>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</si>
  <si>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</si>
  <si>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</si>
  <si>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</si>
  <si>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</si>
  <si>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</si>
  <si>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</si>
  <si>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</si>
  <si>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</si>
  <si>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</si>
  <si>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</si>
  <si>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</si>
  <si>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</si>
  <si>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</si>
  <si>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</si>
  <si>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</si>
  <si>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</si>
  <si>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</si>
  <si>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</si>
  <si>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</si>
  <si>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</si>
  <si>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</si>
  <si>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</si>
  <si>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</si>
  <si>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</si>
  <si>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</si>
  <si>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</si>
  <si>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</si>
  <si>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</si>
  <si>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</si>
  <si>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</si>
  <si>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</si>
  <si>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</si>
  <si>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</si>
  <si>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</si>
  <si>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</si>
  <si>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</si>
  <si>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</si>
  <si>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</si>
  <si>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</si>
  <si>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</si>
  <si>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</si>
  <si>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</si>
  <si>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</si>
  <si>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</si>
  <si>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</si>
  <si>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</si>
  <si>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</si>
  <si>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</si>
  <si>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</si>
  <si>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</si>
  <si>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</si>
  <si>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</si>
  <si>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</si>
  <si>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</si>
  <si>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</si>
  <si>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</si>
  <si>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</si>
  <si>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</si>
  <si>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</si>
  <si>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</si>
  <si>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</si>
  <si>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</si>
  <si>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</si>
  <si>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</si>
  <si>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</si>
  <si>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</si>
  <si>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</si>
  <si>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</si>
  <si>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</si>
  <si>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</si>
  <si>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</si>
  <si>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</si>
  <si>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</si>
  <si>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</si>
  <si>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</si>
  <si>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</si>
  <si>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</si>
  <si>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</si>
  <si>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</si>
  <si>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</si>
  <si>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</si>
  <si>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</si>
  <si>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</si>
  <si>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</si>
  <si>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</si>
  <si>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</si>
  <si>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</si>
  <si>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</si>
  <si>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</si>
  <si>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</si>
  <si>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</si>
  <si>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</si>
  <si>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</si>
  <si>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</si>
  <si>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</si>
  <si>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</si>
  <si>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</si>
  <si>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</si>
  <si>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</si>
  <si>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</si>
  <si>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</si>
  <si>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</si>
  <si>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</si>
  <si>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</si>
  <si>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</si>
  <si>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</si>
  <si>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</si>
  <si>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</si>
  <si>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</si>
  <si>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</si>
  <si>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</si>
  <si>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</si>
  <si>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</si>
  <si>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</si>
  <si>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</si>
  <si>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</si>
  <si>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</si>
  <si>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</si>
  <si>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</si>
  <si>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</si>
  <si>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</si>
  <si>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</si>
  <si>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</si>
  <si>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</si>
  <si>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</si>
  <si>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</si>
  <si>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</si>
  <si>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</si>
  <si>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</si>
  <si>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</si>
  <si>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</si>
  <si>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</si>
  <si>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</si>
  <si>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</si>
  <si>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</si>
  <si>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</si>
  <si>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</si>
  <si>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</si>
  <si>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</si>
  <si>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</si>
  <si>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</si>
  <si>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</si>
  <si>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</si>
  <si>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</si>
  <si>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</si>
  <si>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</si>
  <si>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</si>
  <si>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</si>
  <si>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</si>
  <si>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</si>
  <si>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</si>
  <si>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</si>
  <si>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</si>
  <si>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</si>
  <si>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</si>
  <si>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</si>
  <si>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</si>
  <si>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</si>
  <si>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</si>
  <si>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</si>
  <si>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</si>
  <si>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</si>
  <si>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</si>
  <si>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</si>
  <si>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</si>
  <si>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</si>
  <si>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</si>
  <si>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</si>
  <si>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</si>
  <si>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</si>
  <si>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</si>
  <si>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</si>
  <si>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</si>
  <si>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</si>
  <si>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</si>
  <si>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</si>
  <si>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</si>
  <si>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</si>
  <si>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</si>
  <si>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</si>
  <si>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</si>
  <si>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</si>
  <si>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</si>
  <si>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</si>
  <si>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</si>
  <si>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</si>
  <si>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</si>
  <si>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</si>
  <si>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</si>
  <si>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</si>
  <si>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</si>
  <si>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</si>
  <si>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</si>
  <si>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</si>
  <si>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</si>
  <si>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</si>
  <si>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</si>
  <si>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</si>
  <si>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</si>
  <si>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</si>
  <si>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</si>
  <si>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</si>
  <si>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</si>
  <si>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</si>
  <si>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</si>
  <si>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</si>
  <si>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</si>
  <si>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</si>
  <si>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</si>
  <si>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</si>
  <si>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</si>
  <si>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</si>
  <si>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</si>
  <si>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</si>
  <si>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</si>
  <si>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</si>
  <si>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</si>
  <si>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</si>
  <si>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</si>
  <si>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</si>
  <si>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</si>
  <si>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</si>
  <si>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</si>
  <si>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</si>
  <si>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</si>
  <si>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</si>
  <si>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</si>
  <si>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</si>
  <si>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</si>
  <si>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</si>
  <si>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</si>
  <si>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</si>
  <si>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</si>
  <si>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</si>
  <si>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</si>
  <si>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</si>
  <si>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</si>
  <si>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</si>
  <si>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</si>
  <si>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</si>
  <si>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</si>
  <si>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</si>
  <si>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</si>
  <si>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</si>
  <si>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</si>
  <si>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</si>
  <si>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</si>
  <si>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</si>
  <si>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</si>
  <si>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</si>
  <si>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</si>
  <si>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</si>
  <si>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</si>
  <si>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</si>
  <si>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</si>
  <si>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</si>
  <si>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</si>
  <si>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</si>
  <si>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</si>
  <si>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</si>
  <si>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</si>
  <si>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</si>
  <si>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</si>
  <si>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</si>
  <si>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</si>
  <si>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</si>
  <si>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</si>
  <si>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</si>
  <si>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</si>
  <si>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</si>
  <si>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</si>
  <si>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</si>
  <si>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</si>
  <si>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</si>
  <si>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</si>
  <si>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</si>
  <si>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</si>
  <si>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</si>
  <si>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</si>
  <si>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</si>
  <si>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</si>
  <si>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</si>
  <si>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</si>
  <si>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</si>
  <si>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</si>
  <si>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</si>
  <si>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</si>
  <si>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</si>
  <si>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</si>
  <si>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</si>
  <si>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</si>
  <si>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</si>
  <si>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</si>
  <si>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</si>
  <si>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</si>
  <si>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</si>
  <si>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</si>
  <si>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</si>
  <si>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</si>
  <si>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</si>
  <si>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</si>
  <si>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</si>
  <si>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</si>
  <si>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</si>
  <si>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</si>
  <si>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</si>
  <si>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</si>
  <si>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</si>
  <si>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</si>
  <si>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</si>
  <si>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</si>
  <si>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</si>
  <si>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</si>
  <si>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</si>
  <si>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</si>
  <si>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</si>
  <si>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</si>
  <si>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</si>
  <si>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</si>
  <si>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</si>
  <si>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</si>
  <si>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</si>
  <si>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</si>
  <si>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</si>
  <si>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</si>
  <si>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</si>
  <si>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</si>
  <si>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</si>
  <si>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</si>
  <si>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</si>
  <si>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</si>
  <si>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</si>
  <si>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</si>
  <si>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</si>
  <si>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</si>
  <si>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</si>
  <si>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</si>
  <si>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</si>
  <si>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</si>
  <si>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</si>
  <si>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</si>
  <si>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</si>
  <si>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</si>
  <si>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</si>
  <si>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</si>
  <si>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</si>
  <si>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</si>
  <si>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</si>
  <si>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</si>
  <si>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</si>
  <si>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</si>
  <si>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</si>
  <si>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</si>
  <si>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</si>
  <si>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</si>
  <si>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</si>
  <si>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</si>
  <si>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</si>
  <si>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</si>
  <si>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</si>
  <si>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</si>
  <si>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</si>
  <si>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</si>
  <si>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</si>
  <si>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</si>
  <si>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</si>
  <si>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</si>
  <si>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</si>
  <si>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</si>
  <si>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</si>
  <si>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</si>
  <si>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</si>
  <si>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</si>
  <si>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</si>
  <si>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</si>
  <si>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</si>
  <si>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</si>
  <si>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</si>
  <si>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</si>
  <si>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</si>
  <si>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</si>
  <si>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</si>
  <si>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</si>
  <si>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</si>
  <si>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</si>
  <si>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</si>
  <si>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</si>
  <si>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</si>
  <si>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</si>
  <si>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</si>
  <si>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</si>
  <si>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</si>
  <si>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</si>
  <si>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</si>
  <si>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</si>
  <si>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</si>
  <si>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</si>
  <si>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</si>
  <si>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</si>
  <si>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</si>
  <si>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</si>
  <si>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</si>
  <si>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</si>
  <si>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</si>
  <si>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</si>
  <si>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</si>
  <si>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</si>
  <si>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</si>
  <si>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</si>
  <si>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</si>
  <si>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</si>
  <si>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</si>
  <si>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</si>
  <si>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</si>
  <si>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</si>
  <si>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</si>
  <si>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</si>
  <si>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</si>
  <si>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</si>
  <si>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</si>
  <si>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</si>
  <si>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</si>
  <si>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</si>
  <si>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</si>
  <si>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</si>
  <si>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</si>
  <si>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</si>
  <si>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</si>
  <si>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</si>
  <si>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</si>
  <si>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</si>
  <si>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</si>
  <si>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</si>
  <si>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</si>
  <si>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</si>
  <si>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</si>
  <si>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</si>
  <si>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</si>
  <si>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</si>
  <si>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</si>
  <si>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</si>
  <si>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</si>
  <si>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</si>
  <si>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</si>
  <si>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</si>
  <si>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</si>
  <si>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</si>
  <si>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</si>
  <si>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</si>
  <si>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</si>
  <si>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</si>
  <si>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</si>
  <si>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</si>
  <si>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</si>
  <si>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</si>
  <si>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</si>
  <si>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</si>
  <si>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</si>
  <si>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</si>
  <si>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</si>
  <si>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</si>
  <si>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</si>
  <si>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</si>
  <si>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</si>
  <si>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</si>
  <si>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</si>
  <si>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</si>
  <si>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</si>
  <si>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</si>
  <si>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</si>
  <si>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</si>
  <si>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</si>
  <si>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</si>
  <si>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</si>
  <si>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</si>
  <si>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</si>
  <si>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</si>
  <si>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</si>
  <si>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</si>
  <si>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</si>
  <si>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</si>
  <si>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</si>
  <si>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</si>
  <si>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</si>
  <si>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</si>
  <si>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</si>
  <si>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</si>
  <si>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</si>
  <si>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</si>
  <si>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</si>
  <si>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</si>
  <si>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</si>
  <si>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</si>
  <si>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</si>
  <si>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</si>
  <si>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</si>
  <si>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</si>
  <si>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</si>
  <si>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</si>
  <si>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</si>
  <si>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</si>
  <si>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</si>
  <si>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</si>
  <si>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</si>
  <si>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</si>
  <si>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</si>
  <si>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</si>
  <si>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</si>
  <si>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</si>
  <si>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</si>
  <si>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</si>
  <si>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</si>
  <si>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</si>
  <si>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</si>
  <si>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</si>
  <si>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</si>
  <si>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</si>
  <si>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</si>
  <si>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</si>
  <si>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</si>
  <si>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</si>
  <si>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</si>
  <si>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</si>
  <si>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</si>
  <si>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</si>
  <si>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</si>
  <si>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</si>
  <si>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</si>
  <si>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</si>
  <si>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</si>
  <si>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</si>
  <si>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</si>
  <si>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</si>
  <si>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</si>
  <si>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</si>
  <si>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</si>
  <si>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</si>
  <si>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</si>
  <si>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</si>
  <si>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</si>
  <si>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</si>
  <si>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</si>
  <si>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</si>
  <si>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</si>
  <si>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</si>
  <si>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</si>
  <si>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</si>
  <si>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</si>
  <si>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</si>
  <si>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</si>
  <si>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</si>
  <si>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</si>
  <si>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</si>
  <si>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</si>
  <si>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</si>
  <si>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</si>
  <si>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</si>
  <si>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</si>
  <si>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</si>
  <si>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</si>
  <si>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</si>
  <si>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</si>
  <si>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</si>
  <si>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</si>
  <si>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</si>
  <si>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</si>
  <si>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</si>
  <si>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</si>
  <si>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</si>
  <si>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</si>
  <si>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</si>
  <si>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</si>
  <si>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</si>
  <si>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</si>
  <si>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</si>
  <si>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</si>
  <si>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</si>
  <si>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</si>
  <si>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</si>
  <si>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</si>
  <si>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</si>
  <si>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</si>
  <si>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</si>
  <si>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</si>
  <si>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</si>
  <si>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</si>
  <si>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</si>
  <si>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</si>
  <si>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</si>
  <si>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</si>
  <si>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</si>
  <si>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</si>
  <si>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</si>
  <si>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</si>
  <si>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</si>
  <si>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</si>
  <si>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</si>
  <si>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</si>
  <si>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</si>
  <si>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</si>
  <si>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</si>
  <si>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</si>
  <si>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</si>
  <si>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</si>
  <si>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</si>
  <si>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</si>
  <si>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</si>
  <si>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</si>
  <si>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</si>
  <si>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</si>
  <si>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</si>
  <si>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</si>
  <si>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</si>
  <si>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</si>
  <si>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</si>
  <si>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</si>
  <si>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</si>
  <si>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</si>
  <si>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</si>
  <si>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</si>
  <si>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</si>
  <si>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</si>
  <si>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</si>
  <si>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</si>
  <si>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</si>
  <si>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</si>
  <si>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</si>
  <si>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</si>
  <si>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</si>
  <si>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</si>
  <si>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</si>
  <si>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</si>
  <si>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</si>
  <si>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</si>
  <si>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</si>
  <si>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</si>
  <si>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</si>
  <si>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</si>
  <si>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</si>
  <si>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</si>
  <si>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</si>
  <si>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</si>
  <si>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</si>
  <si>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</si>
  <si>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</si>
  <si>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</si>
  <si>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</si>
  <si>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</si>
  <si>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</si>
  <si>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</si>
  <si>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</si>
  <si>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</si>
  <si>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</si>
  <si>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</si>
  <si>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</si>
  <si>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</si>
  <si>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</si>
  <si>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</si>
  <si>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</si>
  <si>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</si>
  <si>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</si>
  <si>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</si>
  <si>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</si>
  <si>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</si>
  <si>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</si>
  <si>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</si>
  <si>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</si>
  <si>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</si>
  <si>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</si>
  <si>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</si>
  <si>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</si>
  <si>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</si>
  <si>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</si>
  <si>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</si>
  <si>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</si>
  <si>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</si>
  <si>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</si>
  <si>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</si>
  <si>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</si>
  <si>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</si>
  <si>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</si>
  <si>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</si>
  <si>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</si>
  <si>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</si>
  <si>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</si>
  <si>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</si>
  <si>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</si>
  <si>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</si>
  <si>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</si>
  <si>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</si>
  <si>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</si>
  <si>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</si>
  <si>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</si>
  <si>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</si>
  <si>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</si>
  <si>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</si>
  <si>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</si>
  <si>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</si>
  <si>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</si>
  <si>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</si>
  <si>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</si>
  <si>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</si>
  <si>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</si>
  <si>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</si>
  <si>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</si>
  <si>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</si>
  <si>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</si>
  <si>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</si>
  <si>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</si>
  <si>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</si>
  <si>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</si>
  <si>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</si>
  <si>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</si>
  <si>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</si>
  <si>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</si>
  <si>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</si>
  <si>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</si>
  <si>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</si>
  <si>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</si>
  <si>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</si>
  <si>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</si>
  <si>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</si>
  <si>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</si>
  <si>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</si>
  <si>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</si>
  <si>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</si>
  <si>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</si>
  <si>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</si>
  <si>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</si>
  <si>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</si>
  <si>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</si>
  <si>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</si>
  <si>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</si>
  <si>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</si>
  <si>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</si>
  <si>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</si>
  <si>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</si>
  <si>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</si>
  <si>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</si>
  <si>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</si>
  <si>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</si>
  <si>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</si>
  <si>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</si>
  <si>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</si>
  <si>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</si>
  <si>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</si>
  <si>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</si>
  <si>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</si>
  <si>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</si>
  <si>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</si>
  <si>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</si>
  <si>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</si>
  <si>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</si>
  <si>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</si>
  <si>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</si>
  <si>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</si>
  <si>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</si>
  <si>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</si>
  <si>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</si>
  <si>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</si>
  <si>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</si>
  <si>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</si>
  <si>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</si>
  <si>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</si>
  <si>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</si>
  <si>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</si>
  <si>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</si>
  <si>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</si>
  <si>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</si>
  <si>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</si>
  <si>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</si>
  <si>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</si>
  <si>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</si>
  <si>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</si>
  <si>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</si>
  <si>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</si>
  <si>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</si>
  <si>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</si>
  <si>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</si>
  <si>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</si>
  <si>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</si>
  <si>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</si>
  <si>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</si>
  <si>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</si>
  <si>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</si>
  <si>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</si>
  <si>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</si>
  <si>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</si>
  <si>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</si>
  <si>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</si>
  <si>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</si>
  <si>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</si>
  <si>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</si>
  <si>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</si>
  <si>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</si>
  <si>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</si>
  <si>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</si>
  <si>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</si>
  <si>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</si>
  <si>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</si>
  <si>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</si>
  <si>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</si>
  <si>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</si>
  <si>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</si>
  <si>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</si>
  <si>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</si>
  <si>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</si>
  <si>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</si>
  <si>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</si>
  <si>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</si>
  <si>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</si>
  <si>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</si>
  <si>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</si>
  <si>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</si>
  <si>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</si>
  <si>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</si>
  <si>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</si>
  <si>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</si>
  <si>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</si>
  <si>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</si>
  <si>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</si>
  <si>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</si>
  <si>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</si>
  <si>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</si>
  <si>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</si>
  <si>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</si>
  <si>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</si>
  <si>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</si>
  <si>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</si>
  <si>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</si>
  <si>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</si>
  <si>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</si>
  <si>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</si>
  <si>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</si>
  <si>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</si>
  <si>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</si>
  <si>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</si>
  <si>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</si>
  <si>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</si>
  <si>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</si>
  <si>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</si>
  <si>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</si>
  <si>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</si>
  <si>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</si>
  <si>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</si>
  <si>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</si>
  <si>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</si>
  <si>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</si>
  <si>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</si>
  <si>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</si>
  <si>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</si>
  <si>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</si>
  <si>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</si>
  <si>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</si>
  <si>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</si>
  <si>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</si>
  <si>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</si>
  <si>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</si>
  <si>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</si>
  <si>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</si>
  <si>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</si>
  <si>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</si>
  <si>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</si>
  <si>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</si>
  <si>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</si>
  <si>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</si>
  <si>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</si>
  <si>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</si>
  <si>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</si>
  <si>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</si>
  <si>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</si>
  <si>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</si>
  <si>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</si>
  <si>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</si>
  <si>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</si>
  <si>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</si>
  <si>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</si>
  <si>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</si>
  <si>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</si>
  <si>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</si>
  <si>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</si>
  <si>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</si>
  <si>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</si>
  <si>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</si>
  <si>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</si>
  <si>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</si>
  <si>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</si>
  <si>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</si>
  <si>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</si>
  <si>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</si>
  <si>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</si>
  <si>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</si>
  <si>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</si>
  <si>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</si>
  <si>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</si>
  <si>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</si>
  <si>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</si>
  <si>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</si>
  <si>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</si>
  <si>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</si>
  <si>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</si>
  <si>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</si>
  <si>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</si>
  <si>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</si>
  <si>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</si>
  <si>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</si>
  <si>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</si>
  <si>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</si>
  <si>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</si>
  <si>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</si>
  <si>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</si>
  <si>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</si>
  <si>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</si>
  <si>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</si>
  <si>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</si>
  <si>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</si>
  <si>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</si>
  <si>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</si>
  <si>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</si>
  <si>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</si>
  <si>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</si>
  <si>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</si>
  <si>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</si>
  <si>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</si>
  <si>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</si>
  <si>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</si>
  <si>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</si>
  <si>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</si>
  <si>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</si>
  <si>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</si>
  <si>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</si>
  <si>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</si>
  <si>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</si>
  <si>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</si>
  <si>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</si>
  <si>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</si>
  <si>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</si>
  <si>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</si>
  <si>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</si>
  <si>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</si>
  <si>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</si>
  <si>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</si>
  <si>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</si>
  <si>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</si>
  <si>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</si>
  <si>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</si>
  <si>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</si>
  <si>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</si>
  <si>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</si>
  <si>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</si>
  <si>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</si>
  <si>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</si>
  <si>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</si>
  <si>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</si>
  <si>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</si>
  <si>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</si>
  <si>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</si>
  <si>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</si>
  <si>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</si>
  <si>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</si>
  <si>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</si>
  <si>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</si>
  <si>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</si>
  <si>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</si>
  <si>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</si>
  <si>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</si>
  <si>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</si>
  <si>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</si>
  <si>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</si>
  <si>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</si>
  <si>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</si>
  <si>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</si>
  <si>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</si>
  <si>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</si>
  <si>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</si>
  <si>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</si>
  <si>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</si>
  <si>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</si>
  <si>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</si>
  <si>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</si>
  <si>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</si>
  <si>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</si>
  <si>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</si>
  <si>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</si>
  <si>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</si>
  <si>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</si>
  <si>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</si>
  <si>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</si>
  <si>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</si>
  <si>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</si>
  <si>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</si>
  <si>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</si>
  <si>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</si>
  <si>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</si>
  <si>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</si>
  <si>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</si>
  <si>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</si>
  <si>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</si>
  <si>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</si>
  <si>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</si>
  <si>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</si>
  <si>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</si>
  <si>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</si>
  <si>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</si>
  <si>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</si>
  <si>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</si>
  <si>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</si>
  <si>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</si>
  <si>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</si>
  <si>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</si>
  <si>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</si>
  <si>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</si>
  <si>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</si>
  <si>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</si>
  <si>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</si>
  <si>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</si>
  <si>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</si>
  <si>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</si>
  <si>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</si>
  <si>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</si>
  <si>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</si>
  <si>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</si>
  <si>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</si>
  <si>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</si>
  <si>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</si>
  <si>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</si>
  <si>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</si>
  <si>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</si>
  <si>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</si>
  <si>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</si>
  <si>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</si>
  <si>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</si>
  <si>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</si>
  <si>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</si>
  <si>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</si>
  <si>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</si>
  <si>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</si>
  <si>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</si>
  <si>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</si>
  <si>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</si>
  <si>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</si>
  <si>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</si>
  <si>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</si>
  <si>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</si>
  <si>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</si>
  <si>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</si>
  <si>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</si>
  <si>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</si>
  <si>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</si>
  <si>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</si>
  <si>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</si>
  <si>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</si>
  <si>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</si>
  <si>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</si>
  <si>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</si>
  <si>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</si>
  <si>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</si>
  <si>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</si>
  <si>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</si>
  <si>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</si>
  <si>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</si>
  <si>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</si>
  <si>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</si>
  <si>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</si>
  <si>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</si>
  <si>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</si>
  <si>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</si>
  <si>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</si>
  <si>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</si>
  <si>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</si>
  <si>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</si>
  <si>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</si>
  <si>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</si>
  <si>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</si>
  <si>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</si>
  <si>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</si>
  <si>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</si>
  <si>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</si>
  <si>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</si>
  <si>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</si>
  <si>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</si>
  <si>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</si>
  <si>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</si>
  <si>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</si>
  <si>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</si>
  <si>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</si>
  <si>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</si>
  <si>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</si>
  <si>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</si>
  <si>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</si>
  <si>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</si>
  <si>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</si>
  <si>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</si>
  <si>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</si>
  <si>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</si>
  <si>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</si>
  <si>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</si>
  <si>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</si>
  <si>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</si>
  <si>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</si>
  <si>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</si>
  <si>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</si>
  <si>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</si>
  <si>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</si>
  <si>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</si>
  <si>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</si>
  <si>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</si>
  <si>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</si>
  <si>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</si>
  <si>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</si>
  <si>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</si>
  <si>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</si>
  <si>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</si>
  <si>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</si>
  <si>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</si>
  <si>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</si>
  <si>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</si>
  <si>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</si>
  <si>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</si>
  <si>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</si>
  <si>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</si>
  <si>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</si>
  <si>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</si>
  <si>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</si>
  <si>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</si>
  <si>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</si>
  <si>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</si>
  <si>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</si>
  <si>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</si>
  <si>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</si>
  <si>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</si>
  <si>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</si>
  <si>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</si>
  <si>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</si>
  <si>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</si>
  <si>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</si>
  <si>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</si>
  <si>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</si>
  <si>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</si>
  <si>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</si>
  <si>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</si>
  <si>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</si>
  <si>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</si>
  <si>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</si>
  <si>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</si>
  <si>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</si>
  <si>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</si>
  <si>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</si>
  <si>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</si>
  <si>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</si>
  <si>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</si>
  <si>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</si>
  <si>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</si>
  <si>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</si>
  <si>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</si>
  <si>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</si>
  <si>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</si>
  <si>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</si>
  <si>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</si>
  <si>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</si>
  <si>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</si>
  <si>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</si>
  <si>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</si>
  <si>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</si>
  <si>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</si>
  <si>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</si>
  <si>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</si>
  <si>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</si>
  <si>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</si>
  <si>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</si>
  <si>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</si>
  <si>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</si>
  <si>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</si>
  <si>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</si>
  <si>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</si>
  <si>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</si>
  <si>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</si>
  <si>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</si>
  <si>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</si>
  <si>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</si>
  <si>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</si>
  <si>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</si>
  <si>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</si>
  <si>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</si>
  <si>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</si>
  <si>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</si>
  <si>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</si>
  <si>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</si>
  <si>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</si>
  <si>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</si>
  <si>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</si>
  <si>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</si>
  <si>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</si>
  <si>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</si>
  <si>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</si>
  <si>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</si>
  <si>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</si>
  <si>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</si>
  <si>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</si>
  <si>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</si>
  <si>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</si>
  <si>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</si>
  <si>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</si>
  <si>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</si>
  <si>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</si>
  <si>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</si>
  <si>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</si>
  <si>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</si>
  <si>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</si>
  <si>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</si>
  <si>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</si>
  <si>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</si>
  <si>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</si>
  <si>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</si>
  <si>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</si>
  <si>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</si>
  <si>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</si>
  <si>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</si>
  <si>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</si>
  <si>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</si>
  <si>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</si>
  <si>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</si>
  <si>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</si>
  <si>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</si>
  <si>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</si>
  <si>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</si>
  <si>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</si>
  <si>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</si>
  <si>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</si>
  <si>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</si>
  <si>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</si>
  <si>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</si>
  <si>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</si>
  <si>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</si>
  <si>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</si>
  <si>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</si>
  <si>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</si>
  <si>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</si>
  <si>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</si>
  <si>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</si>
  <si>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</si>
  <si>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</si>
  <si>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</si>
  <si>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</si>
  <si>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</si>
  <si>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</si>
  <si>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</si>
  <si>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</si>
  <si>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</si>
  <si>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</si>
  <si>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</si>
  <si>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</si>
  <si>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</si>
  <si>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</si>
  <si>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</si>
  <si>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</si>
  <si>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</si>
  <si>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</si>
  <si>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</si>
  <si>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</si>
  <si>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</si>
  <si>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</si>
  <si>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</si>
  <si>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</si>
  <si>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</si>
  <si>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</si>
  <si>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</si>
  <si>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</si>
  <si>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</si>
  <si>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</si>
  <si>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</si>
  <si>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</si>
  <si>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</si>
  <si>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</si>
  <si>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</si>
  <si>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</si>
  <si>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</si>
  <si>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</si>
  <si>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</si>
  <si>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</si>
  <si>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</si>
  <si>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</si>
  <si>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</si>
  <si>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</si>
  <si>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</si>
  <si>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</si>
  <si>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</si>
  <si>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</si>
  <si>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</si>
  <si>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</si>
  <si>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</si>
  <si>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</si>
  <si>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</si>
  <si>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</si>
  <si>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</si>
  <si>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</si>
  <si>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</si>
  <si>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</si>
  <si>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</si>
  <si>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</si>
  <si>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</si>
  <si>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</si>
  <si>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</si>
  <si>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</si>
  <si>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</si>
  <si>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</si>
  <si>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</si>
  <si>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</si>
  <si>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</si>
  <si>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</si>
  <si>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</si>
  <si>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</si>
  <si>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</si>
  <si>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</si>
  <si>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</si>
  <si>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</si>
  <si>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</si>
  <si>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</si>
  <si>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</si>
  <si>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</si>
  <si>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</si>
  <si>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</si>
  <si>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</si>
  <si>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</si>
  <si>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</si>
  <si>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</si>
  <si>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</si>
  <si>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</si>
  <si>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</si>
  <si>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</si>
  <si>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</si>
  <si>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</si>
  <si>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</si>
  <si>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</si>
  <si>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</si>
  <si>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</si>
  <si>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</si>
  <si>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</si>
  <si>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</si>
  <si>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</si>
  <si>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</si>
  <si>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</si>
  <si>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</si>
  <si>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</si>
  <si>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</si>
  <si>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</si>
  <si>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</si>
  <si>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</si>
  <si>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</si>
  <si>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</si>
  <si>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</si>
  <si>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</si>
  <si>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</si>
  <si>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</si>
  <si>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</si>
  <si>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</si>
  <si>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</si>
  <si>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</si>
  <si>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</si>
  <si>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</si>
  <si>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</si>
  <si>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</si>
  <si>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</si>
  <si>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</si>
  <si>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</si>
  <si>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</si>
  <si>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</si>
  <si>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</si>
  <si>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</si>
  <si>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</si>
  <si>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</si>
  <si>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</si>
  <si>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</si>
  <si>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</si>
  <si>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</si>
  <si>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</si>
  <si>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</si>
  <si>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</si>
  <si>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</si>
  <si>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</si>
  <si>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</si>
  <si>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</si>
  <si>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</si>
  <si>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</si>
  <si>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</si>
  <si>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</si>
  <si>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</si>
  <si>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</si>
  <si>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</si>
  <si>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</si>
  <si>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</si>
  <si>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</si>
  <si>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</si>
  <si>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</si>
  <si>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</si>
  <si>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</si>
  <si>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</si>
  <si>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</si>
  <si>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</si>
  <si>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</si>
  <si>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</si>
  <si>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</si>
  <si>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</si>
  <si>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</si>
  <si>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</si>
  <si>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</si>
  <si>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</si>
  <si>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</si>
  <si>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</si>
  <si>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</si>
  <si>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</si>
  <si>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</si>
  <si>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</si>
  <si>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</si>
  <si>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</si>
  <si>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</si>
  <si>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</si>
  <si>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</si>
  <si>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</si>
  <si>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</si>
  <si>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</si>
  <si>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</si>
  <si>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</si>
  <si>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</si>
  <si>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</si>
  <si>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</si>
  <si>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</si>
  <si>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</si>
  <si>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</si>
  <si>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</si>
  <si>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</si>
  <si>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</si>
  <si>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</si>
  <si>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</si>
  <si>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</si>
  <si>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</si>
  <si>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</si>
  <si>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</si>
  <si>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</si>
  <si>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</si>
  <si>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</si>
  <si>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</si>
  <si>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</si>
  <si>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</si>
  <si>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</si>
  <si>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</si>
  <si>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</si>
  <si>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</si>
  <si>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</si>
  <si>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</si>
  <si>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</si>
  <si>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</si>
  <si>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</si>
  <si>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</si>
  <si>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</si>
  <si>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</si>
  <si>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</si>
  <si>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</si>
  <si>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</si>
  <si>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</si>
  <si>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</si>
  <si>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</si>
  <si>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</si>
  <si>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</si>
  <si>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</si>
  <si>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</si>
  <si>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</si>
  <si>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</si>
  <si>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</si>
  <si>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</si>
  <si>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</si>
  <si>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</si>
  <si>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</si>
  <si>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</si>
  <si>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</si>
  <si>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</si>
  <si>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</si>
  <si>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</si>
  <si>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</si>
  <si>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</si>
  <si>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</si>
  <si>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</si>
  <si>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</si>
  <si>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</si>
  <si>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</si>
  <si>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</si>
  <si>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</si>
  <si>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</si>
  <si>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</si>
  <si>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</si>
  <si>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</si>
  <si>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</si>
  <si>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</si>
  <si>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</si>
  <si>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</si>
  <si>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</si>
  <si>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</si>
  <si>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</si>
  <si>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</si>
  <si>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</si>
  <si>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</si>
  <si>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</si>
  <si>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</si>
  <si>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</si>
  <si>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</si>
  <si>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</si>
  <si>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</si>
  <si>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</si>
  <si>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</si>
  <si>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</si>
  <si>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</si>
  <si>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</si>
  <si>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</si>
  <si>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</si>
  <si>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</si>
  <si>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</si>
  <si>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</si>
  <si>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</si>
  <si>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</si>
  <si>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</si>
  <si>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</si>
  <si>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</si>
  <si>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</si>
  <si>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</si>
  <si>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</si>
  <si>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</si>
  <si>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</si>
  <si>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</si>
  <si>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</si>
  <si>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</si>
  <si>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</si>
  <si>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</si>
  <si>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</si>
  <si>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</si>
  <si>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</si>
  <si>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</si>
  <si>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</si>
  <si>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</si>
  <si>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</si>
  <si>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</si>
  <si>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</si>
  <si>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</si>
  <si>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</si>
  <si>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</si>
  <si>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</si>
  <si>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</si>
  <si>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</si>
  <si>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</si>
  <si>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</si>
  <si>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</si>
  <si>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</si>
  <si>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</si>
  <si>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</si>
  <si>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</si>
  <si>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</si>
  <si>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</si>
  <si>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</si>
  <si>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</si>
  <si>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</si>
  <si>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</si>
  <si>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</si>
  <si>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</si>
  <si>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</si>
  <si>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</si>
  <si>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</si>
  <si>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</si>
  <si>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</si>
  <si>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</si>
  <si>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</si>
  <si>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</si>
  <si>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</si>
  <si>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</si>
  <si>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</si>
  <si>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</si>
  <si>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</si>
  <si>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</si>
  <si>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</si>
  <si>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</si>
  <si>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</si>
  <si>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</si>
  <si>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</si>
  <si>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</si>
  <si>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</si>
  <si>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</si>
  <si>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</si>
  <si>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</si>
  <si>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</si>
  <si>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</si>
  <si>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</si>
  <si>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</si>
  <si>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</si>
  <si>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</si>
  <si>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</si>
  <si>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</si>
  <si>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</si>
  <si>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</si>
  <si>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</si>
  <si>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</si>
  <si>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</si>
  <si>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</si>
  <si>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</si>
  <si>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</si>
  <si>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</si>
  <si>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</si>
  <si>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</si>
  <si>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</si>
  <si>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</si>
  <si>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</si>
  <si>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</si>
  <si>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</si>
  <si>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</si>
  <si>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</si>
  <si>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</si>
  <si>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</si>
  <si>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</si>
  <si>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</si>
  <si>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</si>
  <si>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</si>
  <si>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</si>
  <si>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</si>
  <si>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</si>
  <si>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</si>
  <si>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</si>
  <si>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</si>
  <si>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</si>
  <si>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</si>
  <si>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</si>
  <si>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</si>
  <si>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</si>
  <si>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</si>
  <si>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</si>
  <si>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</si>
  <si>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</si>
  <si>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</si>
  <si>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</si>
  <si>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</si>
  <si>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</si>
  <si>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</si>
  <si>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</si>
  <si>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</si>
  <si>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</si>
  <si>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</si>
  <si>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</si>
  <si>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</si>
  <si>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</si>
  <si>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</si>
  <si>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</si>
  <si>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</si>
  <si>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</si>
  <si>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</si>
  <si>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</si>
  <si>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</si>
  <si>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</si>
  <si>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</si>
  <si>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</si>
  <si>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</si>
  <si>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</si>
  <si>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</si>
  <si>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</si>
  <si>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</si>
  <si>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</si>
  <si>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</si>
  <si>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</si>
  <si>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</si>
  <si>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</si>
  <si>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</si>
  <si>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</si>
  <si>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</si>
  <si>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</si>
  <si>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</si>
  <si>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</si>
  <si>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</si>
  <si>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</si>
  <si>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</si>
  <si>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</si>
  <si>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</si>
  <si>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</si>
  <si>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</si>
  <si>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</si>
  <si>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</si>
  <si>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</si>
  <si>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</si>
  <si>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</si>
  <si>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</si>
  <si>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</si>
  <si>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</si>
  <si>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</si>
  <si>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</si>
  <si>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</si>
  <si>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</si>
  <si>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</si>
  <si>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</si>
  <si>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</si>
  <si>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</si>
  <si>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</si>
  <si>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</si>
  <si>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</si>
  <si>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</si>
  <si>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</si>
  <si>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</si>
  <si>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</si>
  <si>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</si>
  <si>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</si>
  <si>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</si>
  <si>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</si>
  <si>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</si>
  <si>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</si>
  <si>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</si>
  <si>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</si>
  <si>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</si>
  <si>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</si>
  <si>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</si>
  <si>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</si>
  <si>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</si>
  <si>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</si>
  <si>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</si>
  <si>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</si>
  <si>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</si>
  <si>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</si>
  <si>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</si>
  <si>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</si>
  <si>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</si>
  <si>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</si>
  <si>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</si>
  <si>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</si>
  <si>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</si>
  <si>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</si>
  <si>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</si>
  <si>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</si>
  <si>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</si>
  <si>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</si>
  <si>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</si>
  <si>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</si>
  <si>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</si>
  <si>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</si>
  <si>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</si>
  <si>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</si>
  <si>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</si>
  <si>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</si>
  <si>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</si>
  <si>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</si>
  <si>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</si>
  <si>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</si>
  <si>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</si>
  <si>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</si>
  <si>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</si>
  <si>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</si>
  <si>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</si>
  <si>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</si>
  <si>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</si>
  <si>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</si>
  <si>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</si>
  <si>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</si>
  <si>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</si>
  <si>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</si>
  <si>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</si>
  <si>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</si>
  <si>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</si>
  <si>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</si>
  <si>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</si>
  <si>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</si>
  <si>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</si>
  <si>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</si>
  <si>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</si>
  <si>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</si>
  <si>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</si>
  <si>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</si>
  <si>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</si>
  <si>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</si>
  <si>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</si>
  <si>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</si>
  <si>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</si>
  <si>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</si>
  <si>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</si>
  <si>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</si>
  <si>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</si>
  <si>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</si>
  <si>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</si>
  <si>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</si>
  <si>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</si>
  <si>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</si>
  <si>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</si>
  <si>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</si>
  <si>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</si>
  <si>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</si>
  <si>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</si>
  <si>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</si>
  <si>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</si>
  <si>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</si>
  <si>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</si>
  <si>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</si>
  <si>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</si>
  <si>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</si>
  <si>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</si>
  <si>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</si>
  <si>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</si>
  <si>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</si>
  <si>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</si>
  <si>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</si>
  <si>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</si>
  <si>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</si>
  <si>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</si>
  <si>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</si>
  <si>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</si>
  <si>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</si>
  <si>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</si>
  <si>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</si>
  <si>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</si>
  <si>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</si>
  <si>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</si>
  <si>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</si>
  <si>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</si>
  <si>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</si>
  <si>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</si>
  <si>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</si>
  <si>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</si>
  <si>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</si>
  <si>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</si>
  <si>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</si>
  <si>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</si>
  <si>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</si>
  <si>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</si>
  <si>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</si>
  <si>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</si>
  <si>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</si>
  <si>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</si>
  <si>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</si>
  <si>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</si>
  <si>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</si>
  <si>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</si>
  <si>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</si>
  <si>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</si>
  <si>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</si>
  <si>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</si>
  <si>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</si>
  <si>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</si>
  <si>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</si>
  <si>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</si>
  <si>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</si>
  <si>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</si>
  <si>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</si>
  <si>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</si>
  <si>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</si>
  <si>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</si>
  <si>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</si>
  <si>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</si>
  <si>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</si>
  <si>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</si>
  <si>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</si>
  <si>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</si>
  <si>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</si>
  <si>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</si>
  <si>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</si>
  <si>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</si>
  <si>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</si>
  <si>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</si>
  <si>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</si>
  <si>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</si>
  <si>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</si>
  <si>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</si>
  <si>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</si>
  <si>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</si>
  <si>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</si>
  <si>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</si>
  <si>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</si>
  <si>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</si>
  <si>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</si>
  <si>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</si>
  <si>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</si>
  <si>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</si>
  <si>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</si>
  <si>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</si>
  <si>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</si>
  <si>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</si>
  <si>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</si>
  <si>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</si>
  <si>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</si>
  <si>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</si>
  <si>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</si>
  <si>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</si>
  <si>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</si>
  <si>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</si>
  <si>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</si>
  <si>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</si>
  <si>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</si>
  <si>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</si>
  <si>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</si>
  <si>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</si>
  <si>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</si>
  <si>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</si>
  <si>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</si>
  <si>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</si>
  <si>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</si>
  <si>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</si>
  <si>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</si>
  <si>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</si>
  <si>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</si>
  <si>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</si>
  <si>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</si>
  <si>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</si>
  <si>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</si>
  <si>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</si>
  <si>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</si>
  <si>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</si>
  <si>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</si>
  <si>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</si>
  <si>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</si>
  <si>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</si>
  <si>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</si>
  <si>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</si>
  <si>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</si>
  <si>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</si>
  <si>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</si>
  <si>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</si>
  <si>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</si>
  <si>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</si>
  <si>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</si>
  <si>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</si>
  <si>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</si>
  <si>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</si>
  <si>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</si>
  <si>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</si>
  <si>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</si>
  <si>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</si>
  <si>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</si>
  <si>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</si>
  <si>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</si>
  <si>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</si>
  <si>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</si>
  <si>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</si>
  <si>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</si>
  <si>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</si>
  <si>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</si>
  <si>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</si>
  <si>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</si>
  <si>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</si>
  <si>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</si>
  <si>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</si>
  <si>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</si>
  <si>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</si>
  <si>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</si>
  <si>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</si>
  <si>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</si>
  <si>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</si>
  <si>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</si>
  <si>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</si>
  <si>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</si>
  <si>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</si>
  <si>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</si>
  <si>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</si>
  <si>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</si>
  <si>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</si>
  <si>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</si>
  <si>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</si>
  <si>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</si>
  <si>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</si>
  <si>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</si>
  <si>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</si>
  <si>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</si>
  <si>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</si>
  <si>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</si>
  <si>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</si>
  <si>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</si>
  <si>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</si>
  <si>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</si>
  <si>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</si>
  <si>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</si>
  <si>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</si>
  <si>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</si>
  <si>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</si>
  <si>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</si>
  <si>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</si>
  <si>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</si>
  <si>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</si>
  <si>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</si>
  <si>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</si>
  <si>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</si>
  <si>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</si>
  <si>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</si>
  <si>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</si>
  <si>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</si>
  <si>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</si>
  <si>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</si>
  <si>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</si>
  <si>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</si>
  <si>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</si>
  <si>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</si>
  <si>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</si>
  <si>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</si>
  <si>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</si>
  <si>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</si>
  <si>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</si>
  <si>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</si>
  <si>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</si>
  <si>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</si>
  <si>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</si>
  <si>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</si>
  <si>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</si>
  <si>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</si>
  <si>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</si>
  <si>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</si>
  <si>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</si>
  <si>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</si>
  <si>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</si>
  <si>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</si>
  <si>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</si>
  <si>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</si>
  <si>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</si>
  <si>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</si>
  <si>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</si>
  <si>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</si>
  <si>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</si>
  <si>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</si>
  <si>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</si>
  <si>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</si>
  <si>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</si>
  <si>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</si>
  <si>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</si>
  <si>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</si>
  <si>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</si>
  <si>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</si>
  <si>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</si>
  <si>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</si>
  <si>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</si>
  <si>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</si>
  <si>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</si>
  <si>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</si>
  <si>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</si>
  <si>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</si>
  <si>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</si>
  <si>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</si>
  <si>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</si>
  <si>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</si>
  <si>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</si>
  <si>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</si>
  <si>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</si>
  <si>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</si>
  <si>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</si>
  <si>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</si>
  <si>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</si>
  <si>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</si>
  <si>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</si>
  <si>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</si>
  <si>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</si>
  <si>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</si>
  <si>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</si>
  <si>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</si>
  <si>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</si>
  <si>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</si>
  <si>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</si>
  <si>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</si>
  <si>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</si>
  <si>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</si>
  <si>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</si>
  <si>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</si>
  <si>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</si>
  <si>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</si>
  <si>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</si>
  <si>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</si>
  <si>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</si>
  <si>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</si>
  <si>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</si>
  <si>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</si>
  <si>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</si>
  <si>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</si>
  <si>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</si>
  <si>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</si>
  <si>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</si>
  <si>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</si>
  <si>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</si>
  <si>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</si>
  <si>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</si>
  <si>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</si>
  <si>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</si>
  <si>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</si>
  <si>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</si>
  <si>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</si>
  <si>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</si>
  <si>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</si>
  <si>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</si>
  <si>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</si>
  <si>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</si>
  <si>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</si>
  <si>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</si>
  <si>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</si>
  <si>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</si>
  <si>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</si>
  <si>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</si>
  <si>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</si>
  <si>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</si>
  <si>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</si>
  <si>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</si>
  <si>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</si>
  <si>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</si>
  <si>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</si>
  <si>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</si>
  <si>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</si>
  <si>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</si>
  <si>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</si>
  <si>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</si>
  <si>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</si>
  <si>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</si>
  <si>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</si>
  <si>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</si>
  <si>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</si>
  <si>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</si>
  <si>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</si>
  <si>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</si>
  <si>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</si>
  <si>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</si>
  <si>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</si>
  <si>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</si>
  <si>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</si>
  <si>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</si>
  <si>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</si>
  <si>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</si>
  <si>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</si>
  <si>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</si>
  <si>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</si>
  <si>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</si>
  <si>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</si>
  <si>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</si>
  <si>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</si>
  <si>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</si>
  <si>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</si>
  <si>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</si>
  <si>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</si>
  <si>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</si>
  <si>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</si>
  <si>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</si>
  <si>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</si>
  <si>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</si>
  <si>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</si>
  <si>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</si>
  <si>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</si>
  <si>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</si>
  <si>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</si>
  <si>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</si>
  <si>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</si>
  <si>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</si>
  <si>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</si>
  <si>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</si>
  <si>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</si>
  <si>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</si>
  <si>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</si>
  <si>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</si>
  <si>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</si>
  <si>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</si>
  <si>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</si>
  <si>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</si>
  <si>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</si>
  <si>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</si>
  <si>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</si>
  <si>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</si>
  <si>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</si>
  <si>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</si>
  <si>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</si>
  <si>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</si>
  <si>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</si>
  <si>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</si>
  <si>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</si>
  <si>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</si>
  <si>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</si>
  <si>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</si>
  <si>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</si>
  <si>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</si>
  <si>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</si>
  <si>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</si>
  <si>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</si>
  <si>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</si>
  <si>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</si>
  <si>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</si>
  <si>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</si>
  <si>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</si>
  <si>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</si>
  <si>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</si>
  <si>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</si>
  <si>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</si>
  <si>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</si>
  <si>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</si>
  <si>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</si>
  <si>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</si>
  <si>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</si>
  <si>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</si>
  <si>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</si>
  <si>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</si>
  <si>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</si>
  <si>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</si>
  <si>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</si>
  <si>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</si>
  <si>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</si>
  <si>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</si>
  <si>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</si>
  <si>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</si>
  <si>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</si>
  <si>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</si>
  <si>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</si>
  <si>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</si>
  <si>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</si>
  <si>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</si>
  <si>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</si>
  <si>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</si>
  <si>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</si>
  <si>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</si>
  <si>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</si>
  <si>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</si>
  <si>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</si>
  <si>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</si>
  <si>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</si>
  <si>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</si>
  <si>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</si>
  <si>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</si>
  <si>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</si>
  <si>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</si>
  <si>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</si>
  <si>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</si>
  <si>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</si>
  <si>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</si>
  <si>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</si>
  <si>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</si>
  <si>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</si>
  <si>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</si>
  <si>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</si>
  <si>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</si>
  <si>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</si>
  <si>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</si>
  <si>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</si>
  <si>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</si>
  <si>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</si>
  <si>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</si>
  <si>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</si>
  <si>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</si>
  <si>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</si>
  <si>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</si>
  <si>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</si>
  <si>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</si>
  <si>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</si>
  <si>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</si>
  <si>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</si>
  <si>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</si>
  <si>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</si>
  <si>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</si>
  <si>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</si>
  <si>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</si>
  <si>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</si>
  <si>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</si>
  <si>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</si>
  <si>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</si>
  <si>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</si>
  <si>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</si>
  <si>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</si>
  <si>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</si>
  <si>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</si>
  <si>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</si>
  <si>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</si>
  <si>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</si>
  <si>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</si>
  <si>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</si>
  <si>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</si>
  <si>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</si>
  <si>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</si>
  <si>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</si>
  <si>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</si>
  <si>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</si>
  <si>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</si>
  <si>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</si>
  <si>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</si>
  <si>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</si>
  <si>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</si>
  <si>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</si>
  <si>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</si>
  <si>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</si>
  <si>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</si>
  <si>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</si>
  <si>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</si>
  <si>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</si>
  <si>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</si>
  <si>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</si>
  <si>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</si>
  <si>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</si>
  <si>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</si>
  <si>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</si>
  <si>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</si>
  <si>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</si>
  <si>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</si>
  <si>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</si>
  <si>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</si>
  <si>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</si>
  <si>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</si>
  <si>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</si>
  <si>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</si>
  <si>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</si>
  <si>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</si>
  <si>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</si>
  <si>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</si>
  <si>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</si>
  <si>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</si>
  <si>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</si>
  <si>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</si>
  <si>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</si>
  <si>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</si>
  <si>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</si>
  <si>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</si>
  <si>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</si>
  <si>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</si>
  <si>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</si>
  <si>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</si>
  <si>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</si>
  <si>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</si>
  <si>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</si>
  <si>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</si>
  <si>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</si>
  <si>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</si>
  <si>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</si>
  <si>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</si>
  <si>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</si>
  <si>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</si>
  <si>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</si>
  <si>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</si>
  <si>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</si>
  <si>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</si>
  <si>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</si>
  <si>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</si>
  <si>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</si>
  <si>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</si>
  <si>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</si>
  <si>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</si>
  <si>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</si>
  <si>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</si>
  <si>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</si>
  <si>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</si>
  <si>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</si>
  <si>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</si>
  <si>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</si>
  <si>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</si>
  <si>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</si>
  <si>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</si>
  <si>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</si>
  <si>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</si>
  <si>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</si>
  <si>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</si>
  <si>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</si>
  <si>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</si>
  <si>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</si>
  <si>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</si>
  <si>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</si>
  <si>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</si>
  <si>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</si>
  <si>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</si>
  <si>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</si>
  <si>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</si>
  <si>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</si>
  <si>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</si>
  <si>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</si>
  <si>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</si>
  <si>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</si>
  <si>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</si>
  <si>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</si>
  <si>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</si>
  <si>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</si>
  <si>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</si>
  <si>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</si>
  <si>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</si>
  <si>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</si>
  <si>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</si>
  <si>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</si>
  <si>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</si>
  <si>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</si>
  <si>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</si>
  <si>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</si>
  <si>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</si>
  <si>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</si>
  <si>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</si>
  <si>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</si>
  <si>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</si>
  <si>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</si>
  <si>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</si>
  <si>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</si>
  <si>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</si>
  <si>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</si>
  <si>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</si>
  <si>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</si>
  <si>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</si>
  <si>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</si>
  <si>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</si>
  <si>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</si>
  <si>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</si>
  <si>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</si>
  <si>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</si>
  <si>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</si>
  <si>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</si>
  <si>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</si>
  <si>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</si>
  <si>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</si>
  <si>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</si>
  <si>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</si>
  <si>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</si>
  <si>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</si>
  <si>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</si>
  <si>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</si>
  <si>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</si>
  <si>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</si>
  <si>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</si>
  <si>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</si>
  <si>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</si>
  <si>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</si>
  <si>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</si>
  <si>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</si>
  <si>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</si>
  <si>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</si>
  <si>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</si>
  <si>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</si>
  <si>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</si>
  <si>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</si>
  <si>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</si>
  <si>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</si>
  <si>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</si>
  <si>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</si>
  <si>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</si>
  <si>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</si>
  <si>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</si>
  <si>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</si>
  <si>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</si>
  <si>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</si>
  <si>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</si>
  <si>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</si>
  <si>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</si>
  <si>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</si>
  <si>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</si>
  <si>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</si>
  <si>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</si>
  <si>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</si>
  <si>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</si>
  <si>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</si>
  <si>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</si>
  <si>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</si>
  <si>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</si>
  <si>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</si>
  <si>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</si>
  <si>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</si>
  <si>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</si>
  <si>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</si>
  <si>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</si>
  <si>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</si>
  <si>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</si>
  <si>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</si>
  <si>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</si>
  <si>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</si>
  <si>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</si>
  <si>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</si>
  <si>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</si>
  <si>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</si>
  <si>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</si>
  <si>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</si>
  <si>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</si>
  <si>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</si>
  <si>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</si>
  <si>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</si>
  <si>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</si>
  <si>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</si>
  <si>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</si>
  <si>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</si>
  <si>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</si>
  <si>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</si>
  <si>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</si>
  <si>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</si>
  <si>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</si>
  <si>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</si>
  <si>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</si>
  <si>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</si>
  <si>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</si>
  <si>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</si>
  <si>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</si>
  <si>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</si>
  <si>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</si>
  <si>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</si>
  <si>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</si>
  <si>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</si>
  <si>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</si>
  <si>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</si>
  <si>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</si>
  <si>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</si>
  <si>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</si>
  <si>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</si>
  <si>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</si>
  <si>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</si>
  <si>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</si>
  <si>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</si>
  <si>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</si>
  <si>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</si>
  <si>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</si>
  <si>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</si>
  <si>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</si>
  <si>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</si>
  <si>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</si>
  <si>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</si>
  <si>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</si>
  <si>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</si>
  <si>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</si>
  <si>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</si>
  <si>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</si>
  <si>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</si>
  <si>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</si>
  <si>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</si>
  <si>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</si>
  <si>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</si>
  <si>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</si>
  <si>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</si>
  <si>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</si>
  <si>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</si>
  <si>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</si>
  <si>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</si>
  <si>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</si>
  <si>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</si>
  <si>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</si>
  <si>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</si>
  <si>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</si>
  <si>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</si>
  <si>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</si>
  <si>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</si>
  <si>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</si>
  <si>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</si>
  <si>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</si>
  <si>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</si>
  <si>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</si>
  <si>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</si>
  <si>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</si>
  <si>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</si>
  <si>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</si>
  <si>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</si>
  <si>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</si>
  <si>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</si>
  <si>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</si>
  <si>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</si>
  <si>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</si>
  <si>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</si>
  <si>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</si>
  <si>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</si>
  <si>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</si>
  <si>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</si>
  <si>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</si>
  <si>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</si>
  <si>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</si>
  <si>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</si>
  <si>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</si>
  <si>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</si>
  <si>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</si>
  <si>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</si>
  <si>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</si>
  <si>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</si>
  <si>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</si>
  <si>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</si>
  <si>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</si>
  <si>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</si>
  <si>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</si>
  <si>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</si>
  <si>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</si>
  <si>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</si>
  <si>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</si>
  <si>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</si>
  <si>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</si>
  <si>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</si>
  <si>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</si>
  <si>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</si>
  <si>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</si>
  <si>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</si>
  <si>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</si>
  <si>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</si>
  <si>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</si>
  <si>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</si>
  <si>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</si>
  <si>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</si>
  <si>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</si>
  <si>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</si>
  <si>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</si>
  <si>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</si>
  <si>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</si>
  <si>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</si>
  <si>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</si>
  <si>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</si>
  <si>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</si>
  <si>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</si>
  <si>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</si>
  <si>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</si>
  <si>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</si>
  <si>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</si>
  <si>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</si>
  <si>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</si>
  <si>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</si>
  <si>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</si>
  <si>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</si>
  <si>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</si>
  <si>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</si>
  <si>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</si>
  <si>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</si>
  <si>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</si>
  <si>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</si>
  <si>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</si>
  <si>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</si>
  <si>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</si>
  <si>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</si>
  <si>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</si>
  <si>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</si>
  <si>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</si>
  <si>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</si>
  <si>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</si>
  <si>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</si>
  <si>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</si>
  <si>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</si>
  <si>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</si>
  <si>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</si>
  <si>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</si>
  <si>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</si>
  <si>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</si>
  <si>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</si>
  <si>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</si>
  <si>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</si>
  <si>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</si>
  <si>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</si>
  <si>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</si>
  <si>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</si>
  <si>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</si>
  <si>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</si>
  <si>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</si>
  <si>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</si>
  <si>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</si>
  <si>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</si>
  <si>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</si>
  <si>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</si>
  <si>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</si>
  <si>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</si>
  <si>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</si>
  <si>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</si>
  <si>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</si>
  <si>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</si>
  <si>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</si>
  <si>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</si>
  <si>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</si>
  <si>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</si>
  <si>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</si>
  <si>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</si>
  <si>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</si>
  <si>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</si>
  <si>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</si>
  <si>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</si>
  <si>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</si>
  <si>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</si>
  <si>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</si>
  <si>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</si>
  <si>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</si>
  <si>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</si>
  <si>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</si>
  <si>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</si>
  <si>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</si>
  <si>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</si>
  <si>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</si>
  <si>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</si>
  <si>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</si>
  <si>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</si>
  <si>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</si>
  <si>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</si>
  <si>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</si>
  <si>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</si>
  <si>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</si>
  <si>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</si>
  <si>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</si>
  <si>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</si>
  <si>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</si>
  <si>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</si>
  <si>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</si>
  <si>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</si>
  <si>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</si>
  <si>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</si>
  <si>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</si>
  <si>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</si>
  <si>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</si>
  <si>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</si>
  <si>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</si>
  <si>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</si>
  <si>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</si>
  <si>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</si>
  <si>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</si>
  <si>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</si>
  <si>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</si>
  <si>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</si>
  <si>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</si>
  <si>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</si>
  <si>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</si>
  <si>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</si>
  <si>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</si>
  <si>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</si>
  <si>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</si>
  <si>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</si>
  <si>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</si>
  <si>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</si>
  <si>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</si>
  <si>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</si>
  <si>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</si>
  <si>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</si>
  <si>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</si>
  <si>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</si>
  <si>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</si>
  <si>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</si>
  <si>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</si>
  <si>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</si>
  <si>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</si>
  <si>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</si>
  <si>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</si>
  <si>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</si>
  <si>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</si>
  <si>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</si>
  <si>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</si>
  <si>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</si>
  <si>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</si>
  <si>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</si>
  <si>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</si>
  <si>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</si>
  <si>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</si>
  <si>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</si>
  <si>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</si>
  <si>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</si>
  <si>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</si>
  <si>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</si>
  <si>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</si>
  <si>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</si>
  <si>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</si>
  <si>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</si>
  <si>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</si>
  <si>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</si>
  <si>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</si>
  <si>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</si>
  <si>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</si>
  <si>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</si>
  <si>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</si>
  <si>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</si>
  <si>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</si>
  <si>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</si>
  <si>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</si>
  <si>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</si>
  <si>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</si>
  <si>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</si>
  <si>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</si>
  <si>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</si>
  <si>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</si>
  <si>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</si>
  <si>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</si>
  <si>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</si>
  <si>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</si>
  <si>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</si>
  <si>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</si>
  <si>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</si>
  <si>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</si>
  <si>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</si>
  <si>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</si>
  <si>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</si>
  <si>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</si>
  <si>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</si>
  <si>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</si>
  <si>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</si>
  <si>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</si>
  <si>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</si>
  <si>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</si>
  <si>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</si>
  <si>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</si>
  <si>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</si>
  <si>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</si>
  <si>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</si>
  <si>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</si>
  <si>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</si>
  <si>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</si>
  <si>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</si>
  <si>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</si>
  <si>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</si>
  <si>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</si>
  <si>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</si>
  <si>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</si>
  <si>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</si>
  <si>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</si>
  <si>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</si>
  <si>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</si>
  <si>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</si>
  <si>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</si>
  <si>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</si>
  <si>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</si>
  <si>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</si>
  <si>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</si>
  <si>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</si>
  <si>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</si>
  <si>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</si>
  <si>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</si>
  <si>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</si>
  <si>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</si>
  <si>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</si>
  <si>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</si>
  <si>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</si>
  <si>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</si>
  <si>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</si>
  <si>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</si>
  <si>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</si>
  <si>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</si>
  <si>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</si>
  <si>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</si>
  <si>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</si>
  <si>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</si>
  <si>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</si>
  <si>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</si>
  <si>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</si>
  <si>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</si>
  <si>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</si>
  <si>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</si>
  <si>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</si>
  <si>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</si>
  <si>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</si>
  <si>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</si>
  <si>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</si>
  <si>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</si>
  <si>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</si>
  <si>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</si>
  <si>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</si>
  <si>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</si>
  <si>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</si>
  <si>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</si>
  <si>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</si>
  <si>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</si>
  <si>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</si>
  <si>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</si>
  <si>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</si>
  <si>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</si>
  <si>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</si>
  <si>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</si>
  <si>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</si>
  <si>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</si>
  <si>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</si>
  <si>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</si>
  <si>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</si>
  <si>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</si>
  <si>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</si>
  <si>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</si>
  <si>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</si>
  <si>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</si>
  <si>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</si>
  <si>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</si>
  <si>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</si>
  <si>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</si>
  <si>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</si>
  <si>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</si>
  <si>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</si>
  <si>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</si>
  <si>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</si>
  <si>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</si>
  <si>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</si>
  <si>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</si>
  <si>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</si>
  <si>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</si>
  <si>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</si>
  <si>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</si>
  <si>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</si>
  <si>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</si>
  <si>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</si>
  <si>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</si>
  <si>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</si>
  <si>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</si>
  <si>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</si>
  <si>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</si>
  <si>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</si>
  <si>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</si>
  <si>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</si>
  <si>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</si>
  <si>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</si>
  <si>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</si>
  <si>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</si>
  <si>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</si>
  <si>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</si>
  <si>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</si>
  <si>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</si>
  <si>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</si>
  <si>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</si>
  <si>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</si>
  <si>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</si>
  <si>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</si>
  <si>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</si>
  <si>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</si>
  <si>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</si>
  <si>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</si>
  <si>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</si>
  <si>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</si>
  <si>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</si>
  <si>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</si>
  <si>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</si>
  <si>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</si>
  <si>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</si>
  <si>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</si>
  <si>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</si>
  <si>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</si>
  <si>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</si>
  <si>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</si>
  <si>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</si>
  <si>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</si>
  <si>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</si>
  <si>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</si>
  <si>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</si>
  <si>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</si>
  <si>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</si>
  <si>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</si>
  <si>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</si>
  <si>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</si>
  <si>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</si>
  <si>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</si>
  <si>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</si>
  <si>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</si>
  <si>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</si>
  <si>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</si>
  <si>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</si>
  <si>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</si>
  <si>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</si>
  <si>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</si>
  <si>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</si>
  <si>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</si>
  <si>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</si>
  <si>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</si>
  <si>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</si>
  <si>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</si>
  <si>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</si>
  <si>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</si>
  <si>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</si>
  <si>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</si>
  <si>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</si>
  <si>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</si>
  <si>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</si>
  <si>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</si>
  <si>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</si>
  <si>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</si>
  <si>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</si>
  <si>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</si>
  <si>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</si>
  <si>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</si>
  <si>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</si>
  <si>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</si>
  <si>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</si>
  <si>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</si>
  <si>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</si>
  <si>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</si>
  <si>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</si>
  <si>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</si>
  <si>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</si>
  <si>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</si>
  <si>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</si>
  <si>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</si>
  <si>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</si>
  <si>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</si>
  <si>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</si>
  <si>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</si>
  <si>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</si>
  <si>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</si>
  <si>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</si>
  <si>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</si>
  <si>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</si>
  <si>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</si>
  <si>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</si>
  <si>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</si>
  <si>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</si>
  <si>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</si>
  <si>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</si>
  <si>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</si>
  <si>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</si>
  <si>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</si>
  <si>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</si>
  <si>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</si>
  <si>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</si>
  <si>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</si>
  <si>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</si>
  <si>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</si>
  <si>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</si>
  <si>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</si>
  <si>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</si>
  <si>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</si>
  <si>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</si>
  <si>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</si>
  <si>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</si>
  <si>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</si>
  <si>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</si>
  <si>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</si>
  <si>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</si>
  <si>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</si>
  <si>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</si>
  <si>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</si>
  <si>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</si>
  <si>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</si>
  <si>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</si>
  <si>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</si>
  <si>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</si>
  <si>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</si>
  <si>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</si>
  <si>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</si>
  <si>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</si>
  <si>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</si>
  <si>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</si>
  <si>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</si>
  <si>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</si>
  <si>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</si>
  <si>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</si>
  <si>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</si>
  <si>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</si>
  <si>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</si>
  <si>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</si>
  <si>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</si>
  <si>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</si>
  <si>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</si>
  <si>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</si>
  <si>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</si>
  <si>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</si>
  <si>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</si>
  <si>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</si>
  <si>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</si>
  <si>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</si>
  <si>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</si>
  <si>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</si>
  <si>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</si>
  <si>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</si>
  <si>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</si>
  <si>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</si>
  <si>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</si>
  <si>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</si>
  <si>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</si>
  <si>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</si>
  <si>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</si>
  <si>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</si>
  <si>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</si>
  <si>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</si>
  <si>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</si>
  <si>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</si>
  <si>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</si>
  <si>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</si>
  <si>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</si>
  <si>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</si>
  <si>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</si>
  <si>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</si>
  <si>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</si>
  <si>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</si>
  <si>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</si>
  <si>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</si>
  <si>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</si>
  <si>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</si>
  <si>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</si>
  <si>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</si>
  <si>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</si>
  <si>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</si>
  <si>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</si>
  <si>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</si>
  <si>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</si>
  <si>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</si>
  <si>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</si>
  <si>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</si>
  <si>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</si>
  <si>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</si>
  <si>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</si>
  <si>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</si>
  <si>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</si>
  <si>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</si>
  <si>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</si>
  <si>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</si>
  <si>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</si>
  <si>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</si>
  <si>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</si>
  <si>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</si>
  <si>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</si>
  <si>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</si>
  <si>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</si>
  <si>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</si>
  <si>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</si>
  <si>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</si>
  <si>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</si>
  <si>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</si>
  <si>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</si>
  <si>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</si>
  <si>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</si>
  <si>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</si>
  <si>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</si>
  <si>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</si>
  <si>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</si>
  <si>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</si>
  <si>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</si>
  <si>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</si>
  <si>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</si>
  <si>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</si>
  <si>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</si>
  <si>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</si>
  <si>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</si>
  <si>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</si>
  <si>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</si>
  <si>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</si>
  <si>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</si>
  <si>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</si>
  <si>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</si>
  <si>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</si>
  <si>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</si>
  <si>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</si>
  <si>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</si>
  <si>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</si>
  <si>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</si>
  <si>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</si>
  <si>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</si>
  <si>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</si>
  <si>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</si>
  <si>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</si>
  <si>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</si>
  <si>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</si>
  <si>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</si>
  <si>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</si>
  <si>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</si>
  <si>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</si>
  <si>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</si>
  <si>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</si>
  <si>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</si>
  <si>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</si>
  <si>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</si>
  <si>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</si>
  <si>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</si>
  <si>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</si>
  <si>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</si>
  <si>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</si>
  <si>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</si>
  <si>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</si>
  <si>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</si>
  <si>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</si>
  <si>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</si>
  <si>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</si>
  <si>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</si>
  <si>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</si>
  <si>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</si>
  <si>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</si>
  <si>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</si>
  <si>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</si>
  <si>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</si>
  <si>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</si>
  <si>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</si>
  <si>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</si>
  <si>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</si>
  <si>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</si>
  <si>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</si>
  <si>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</si>
  <si>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</si>
  <si>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</si>
  <si>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</si>
  <si>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</si>
  <si>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</si>
  <si>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</si>
  <si>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</si>
  <si>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</si>
  <si>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</si>
  <si>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</si>
  <si>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</si>
  <si>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</si>
  <si>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</si>
  <si>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</si>
  <si>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</si>
  <si>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</si>
  <si>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</si>
  <si>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</si>
  <si>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</si>
  <si>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</si>
  <si>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</si>
  <si>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</si>
  <si>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</si>
  <si>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</si>
  <si>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</si>
  <si>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</si>
  <si>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</si>
  <si>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</si>
  <si>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</si>
  <si>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</si>
  <si>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</si>
  <si>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</si>
  <si>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</si>
  <si>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</si>
  <si>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</si>
  <si>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</si>
  <si>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</si>
  <si>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</si>
  <si>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</si>
  <si>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</si>
  <si>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</si>
  <si>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</si>
  <si>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</si>
  <si>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</si>
  <si>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</si>
  <si>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</si>
  <si>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</si>
  <si>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</si>
  <si>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</si>
  <si>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</si>
  <si>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</si>
  <si>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</si>
  <si>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</si>
  <si>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</si>
  <si>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</si>
  <si>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</si>
  <si>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</si>
  <si>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</si>
  <si>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</si>
  <si>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</si>
  <si>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</si>
  <si>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</si>
  <si>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</si>
  <si>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</si>
  <si>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</si>
  <si>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</si>
  <si>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</si>
  <si>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</si>
  <si>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</si>
  <si>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</si>
  <si>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</si>
  <si>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</si>
  <si>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</si>
  <si>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</si>
  <si>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</si>
  <si>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</si>
  <si>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</si>
  <si>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</si>
  <si>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</si>
  <si>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</si>
  <si>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</si>
  <si>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</si>
  <si>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</si>
  <si>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</si>
  <si>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</si>
  <si>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</si>
  <si>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</si>
  <si>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</si>
  <si>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</si>
  <si>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</si>
  <si>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</si>
  <si>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</si>
  <si>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</si>
  <si>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</si>
  <si>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</si>
  <si>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</si>
  <si>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</si>
  <si>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</si>
  <si>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</si>
  <si>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</si>
  <si>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</si>
  <si>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</si>
  <si>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</si>
  <si>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</si>
  <si>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</si>
  <si>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</si>
  <si>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</si>
  <si>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</si>
  <si>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</si>
  <si>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</si>
  <si>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</si>
  <si>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</si>
  <si>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</si>
  <si>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</si>
  <si>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</si>
  <si>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</si>
  <si>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</si>
  <si>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</si>
  <si>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</si>
  <si>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</si>
  <si>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</si>
  <si>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</si>
  <si>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</si>
  <si>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</si>
  <si>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</si>
  <si>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</si>
  <si>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</si>
  <si>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</si>
  <si>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</si>
  <si>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</si>
  <si>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</si>
  <si>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</si>
  <si>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</si>
  <si>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</si>
  <si>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</si>
  <si>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</si>
  <si>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</si>
  <si>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</si>
  <si>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</si>
  <si>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</si>
  <si>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</si>
  <si>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</si>
  <si>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</si>
  <si>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</si>
  <si>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</si>
  <si>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</si>
  <si>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</si>
  <si>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</si>
  <si>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</si>
  <si>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</si>
  <si>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</si>
  <si>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</si>
  <si>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</si>
  <si>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</si>
  <si>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</si>
  <si>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</si>
  <si>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</si>
  <si>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</si>
  <si>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</si>
  <si>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</si>
  <si>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</si>
  <si>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</si>
  <si>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</si>
  <si>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</si>
  <si>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</si>
  <si>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</si>
  <si>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</si>
  <si>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</si>
  <si>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</si>
  <si>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</si>
  <si>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</si>
  <si>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</si>
  <si>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</si>
  <si>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</si>
  <si>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</si>
  <si>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</si>
  <si>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</si>
  <si>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</si>
  <si>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</si>
  <si>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</si>
  <si>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</si>
  <si>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</si>
  <si>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</si>
  <si>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</si>
  <si>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</si>
  <si>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</si>
  <si>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</si>
  <si>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</si>
  <si>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</si>
  <si>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</si>
  <si>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</si>
  <si>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</si>
  <si>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</si>
  <si>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</si>
  <si>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</si>
  <si>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</si>
  <si>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</si>
  <si>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</si>
  <si>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</si>
  <si>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</si>
  <si>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</si>
  <si>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</si>
  <si>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</si>
  <si>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</si>
  <si>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</si>
  <si>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</si>
  <si>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</si>
  <si>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</si>
  <si>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</si>
  <si>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</si>
  <si>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</si>
  <si>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</si>
  <si>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</si>
  <si>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</si>
  <si>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</si>
  <si>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</si>
  <si>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</si>
  <si>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</si>
  <si>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</si>
  <si>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</si>
  <si>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</si>
  <si>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</si>
  <si>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</si>
  <si>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</si>
  <si>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</si>
  <si>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</si>
  <si>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</si>
  <si>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</si>
  <si>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</si>
  <si>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</si>
  <si>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</si>
  <si>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</si>
  <si>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</si>
  <si>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</si>
  <si>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</si>
  <si>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</si>
  <si>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</si>
  <si>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</si>
  <si>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</si>
  <si>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</si>
  <si>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</si>
  <si>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</si>
  <si>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</si>
  <si>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</si>
  <si>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</si>
  <si>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</si>
  <si>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</si>
  <si>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</si>
  <si>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</si>
  <si>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</si>
  <si>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</si>
  <si>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</si>
  <si>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</si>
  <si>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</si>
  <si>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</si>
  <si>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</si>
  <si>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</si>
  <si>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</si>
  <si>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</si>
  <si>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</si>
  <si>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</si>
  <si>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</si>
  <si>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</si>
  <si>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</si>
  <si>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</si>
  <si>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</si>
  <si>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</si>
  <si>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</si>
  <si>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</si>
  <si>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</si>
  <si>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</si>
  <si>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</si>
  <si>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</si>
  <si>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</si>
  <si>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</si>
  <si>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</si>
  <si>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</si>
  <si>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</si>
  <si>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</si>
  <si>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</si>
  <si>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</si>
  <si>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</si>
  <si>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</si>
  <si>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</si>
  <si>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</si>
  <si>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</si>
  <si>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</si>
  <si>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</si>
  <si>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</si>
  <si>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</si>
  <si>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</si>
  <si>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</si>
  <si>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</si>
  <si>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</si>
  <si>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</si>
  <si>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</si>
  <si>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</si>
  <si>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</si>
  <si>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</si>
  <si>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</si>
  <si>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</si>
  <si>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</si>
  <si>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</si>
  <si>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</si>
  <si>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</si>
  <si>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</si>
  <si>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</si>
  <si>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</si>
  <si>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</si>
  <si>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</si>
  <si>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</si>
  <si>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</si>
  <si>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</si>
  <si>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</si>
  <si>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</si>
  <si>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</si>
  <si>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</si>
  <si>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</si>
  <si>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</si>
  <si>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</si>
  <si>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</si>
  <si>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</si>
  <si>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</si>
  <si>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</si>
  <si>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</si>
  <si>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</si>
  <si>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</si>
  <si>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</si>
  <si>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</si>
  <si>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</si>
  <si>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</si>
  <si>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</si>
  <si>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</si>
  <si>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</si>
  <si>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</si>
  <si>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</si>
  <si>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</si>
  <si>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</si>
  <si>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</si>
  <si>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</si>
  <si>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</si>
  <si>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</si>
  <si>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</si>
  <si>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</si>
  <si>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</si>
  <si>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</si>
  <si>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</si>
  <si>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</si>
  <si>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</si>
  <si>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</si>
  <si>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</si>
  <si>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</si>
  <si>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</si>
  <si>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</si>
  <si>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</si>
  <si>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</si>
  <si>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</si>
  <si>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</si>
  <si>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</si>
  <si>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</si>
  <si>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</si>
  <si>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</si>
  <si>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</si>
  <si>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</si>
  <si>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</si>
  <si>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</si>
  <si>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</si>
  <si>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</si>
  <si>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</si>
  <si>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</si>
  <si>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</si>
  <si>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</si>
  <si>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</si>
  <si>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</si>
  <si>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</si>
  <si>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</si>
  <si>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</si>
  <si>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</si>
  <si>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</si>
  <si>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</si>
  <si>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</si>
  <si>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</si>
  <si>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</si>
  <si>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</si>
  <si>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</si>
  <si>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</si>
  <si>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</si>
  <si>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</si>
  <si>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</si>
  <si>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</si>
  <si>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</si>
  <si>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</si>
  <si>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</si>
  <si>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</si>
  <si>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</si>
  <si>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</si>
  <si>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</si>
  <si>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</si>
  <si>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</si>
  <si>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</si>
  <si>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</si>
  <si>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</si>
  <si>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</si>
  <si>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</si>
  <si>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</si>
  <si>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</si>
  <si>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</si>
  <si>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</si>
  <si>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</si>
  <si>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</si>
  <si>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</si>
  <si>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</si>
  <si>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</si>
  <si>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</si>
  <si>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</si>
  <si>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</si>
  <si>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</si>
  <si>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</si>
  <si>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</si>
  <si>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</si>
  <si>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</si>
  <si>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</si>
  <si>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</si>
  <si>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</si>
  <si>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</si>
  <si>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</si>
  <si>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</si>
  <si>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</si>
  <si>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</si>
  <si>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</si>
  <si>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</si>
  <si>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</si>
  <si>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</si>
  <si>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</si>
  <si>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</si>
  <si>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</si>
  <si>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</si>
  <si>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</si>
  <si>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</si>
  <si>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</si>
  <si>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</si>
  <si>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</si>
  <si>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</si>
  <si>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</si>
  <si>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</si>
  <si>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</si>
  <si>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</si>
  <si>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</si>
  <si>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</si>
  <si>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</si>
  <si>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</si>
  <si>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</si>
  <si>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</si>
  <si>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</si>
  <si>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</si>
  <si>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</si>
  <si>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</si>
  <si>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</si>
  <si>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</si>
  <si>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</si>
  <si>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</si>
  <si>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</si>
  <si>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</si>
  <si>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</si>
  <si>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</si>
  <si>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</si>
  <si>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</si>
  <si>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</si>
  <si>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</si>
  <si>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</si>
  <si>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</si>
  <si>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</si>
  <si>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</si>
  <si>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</si>
  <si>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</si>
  <si>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</si>
  <si>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</si>
  <si>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</si>
  <si>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</si>
  <si>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</si>
  <si>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</si>
  <si>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</si>
  <si>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</si>
  <si>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</si>
  <si>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</si>
  <si>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</si>
  <si>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</si>
  <si>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</si>
  <si>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</si>
  <si>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</si>
  <si>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</si>
  <si>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</si>
  <si>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</si>
  <si>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</si>
  <si>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</si>
  <si>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</si>
  <si>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</si>
  <si>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</si>
  <si>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</si>
  <si>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</si>
  <si>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</si>
  <si>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</si>
  <si>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</si>
  <si>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</si>
  <si>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</si>
  <si>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</si>
  <si>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</si>
  <si>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</si>
  <si>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</si>
  <si>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</si>
  <si>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</si>
  <si>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</si>
  <si>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</si>
  <si>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</si>
  <si>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</si>
  <si>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</si>
  <si>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</si>
  <si>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</si>
  <si>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</si>
  <si>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</si>
  <si>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</si>
  <si>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</si>
  <si>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</si>
  <si>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</si>
  <si>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</si>
  <si>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</si>
  <si>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</si>
  <si>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</si>
  <si>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</si>
  <si>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</si>
  <si>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</si>
  <si>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</si>
  <si>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</si>
  <si>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</si>
  <si>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</si>
  <si>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</si>
  <si>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</si>
  <si>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</si>
  <si>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</si>
  <si>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</si>
  <si>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</si>
  <si>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</si>
  <si>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</si>
  <si>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</si>
  <si>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</si>
  <si>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</si>
  <si>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</si>
  <si>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</si>
  <si>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</si>
  <si>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</si>
  <si>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</si>
  <si>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</si>
  <si>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</si>
  <si>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</si>
  <si>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</si>
  <si>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</si>
  <si>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</si>
  <si>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</si>
  <si>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</si>
  <si>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</si>
  <si>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</si>
  <si>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</si>
  <si>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</si>
  <si>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</si>
  <si>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</si>
  <si>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</si>
  <si>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</si>
  <si>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</si>
  <si>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</si>
  <si>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</si>
  <si>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</si>
  <si>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</si>
  <si>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</si>
  <si>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</si>
  <si>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</si>
  <si>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</si>
  <si>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</si>
  <si>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</si>
  <si>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</si>
  <si>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</si>
  <si>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</si>
  <si>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</si>
  <si>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</si>
  <si>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</si>
  <si>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</si>
  <si>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</si>
  <si>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</si>
  <si>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</si>
  <si>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</si>
  <si>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</si>
  <si>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</si>
  <si>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</si>
  <si>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</si>
  <si>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</si>
  <si>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</si>
  <si>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</si>
  <si>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</si>
  <si>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</si>
  <si>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</si>
  <si>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</si>
  <si>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</si>
  <si>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</si>
  <si>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</si>
  <si>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</si>
  <si>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</si>
  <si>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</si>
  <si>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</si>
  <si>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</si>
  <si>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</si>
  <si>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</si>
  <si>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</si>
  <si>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</si>
  <si>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</si>
  <si>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</si>
  <si>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</si>
  <si>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</si>
  <si>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</si>
  <si>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</si>
  <si>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</si>
  <si>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</si>
  <si>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</si>
  <si>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</si>
  <si>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</si>
  <si>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</si>
  <si>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</si>
  <si>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</si>
  <si>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</si>
  <si>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</si>
  <si>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</si>
  <si>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</si>
  <si>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</si>
  <si>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</si>
  <si>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</si>
  <si>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</si>
  <si>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</si>
  <si>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</si>
  <si>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</si>
  <si>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</si>
  <si>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</si>
  <si>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</si>
  <si>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</si>
  <si>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</si>
  <si>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</si>
  <si>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</si>
  <si>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</si>
  <si>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</si>
  <si>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</si>
  <si>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</si>
  <si>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</si>
  <si>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</si>
  <si>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</si>
  <si>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</si>
  <si>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</si>
  <si>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</si>
  <si>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</si>
  <si>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</si>
  <si>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</si>
  <si>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</si>
  <si>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</si>
  <si>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</si>
  <si>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</si>
  <si>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</si>
  <si>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</si>
  <si>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</si>
  <si>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</si>
  <si>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</si>
  <si>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</si>
  <si>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</si>
  <si>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</si>
  <si>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</si>
  <si>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</si>
  <si>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</si>
  <si>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</si>
  <si>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</si>
  <si>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</si>
  <si>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</si>
  <si>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</si>
  <si>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</si>
  <si>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</si>
  <si>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</si>
  <si>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</si>
  <si>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</si>
  <si>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</si>
  <si>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</si>
  <si>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</si>
  <si>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</si>
  <si>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</si>
  <si>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</si>
  <si>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</si>
  <si>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</si>
  <si>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</si>
  <si>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</si>
  <si>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</si>
  <si>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</si>
  <si>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</si>
  <si>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</si>
  <si>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</si>
  <si>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</si>
  <si>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</si>
  <si>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</si>
  <si>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</si>
  <si>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</si>
  <si>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</si>
  <si>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</si>
  <si>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</si>
  <si>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</si>
  <si>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</si>
  <si>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</si>
  <si>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</si>
  <si>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</si>
  <si>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</si>
  <si>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</si>
  <si>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</si>
  <si>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</si>
  <si>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</si>
  <si>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</si>
  <si>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</si>
  <si>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</si>
  <si>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</si>
  <si>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</si>
  <si>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</si>
  <si>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</si>
  <si>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</si>
  <si>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</si>
  <si>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</si>
  <si>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</si>
  <si>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</si>
  <si>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</si>
  <si>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</si>
  <si>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</si>
  <si>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</si>
  <si>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</si>
  <si>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</si>
  <si>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</si>
  <si>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</si>
  <si>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</si>
  <si>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</si>
  <si>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</si>
  <si>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</si>
  <si>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</si>
  <si>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</si>
  <si>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</si>
  <si>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</si>
  <si>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</si>
  <si>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</si>
  <si>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</si>
  <si>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</si>
  <si>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</si>
  <si>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</si>
  <si>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</si>
  <si>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</si>
  <si>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</si>
  <si>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</si>
  <si>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</si>
  <si>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</si>
  <si>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</si>
  <si>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</si>
  <si>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</si>
  <si>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</si>
  <si>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</si>
  <si>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</si>
  <si>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</si>
  <si>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</si>
  <si>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</si>
  <si>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</si>
  <si>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</si>
  <si>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</si>
  <si>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</si>
  <si>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</si>
  <si>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</si>
  <si>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</si>
  <si>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</si>
  <si>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</si>
  <si>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</si>
  <si>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</si>
  <si>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</si>
  <si>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</si>
  <si>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</si>
  <si>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</si>
  <si>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</si>
  <si>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</si>
  <si>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</si>
  <si>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</si>
  <si>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</si>
  <si>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</si>
  <si>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</si>
  <si>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</si>
  <si>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</si>
  <si>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</si>
  <si>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</si>
  <si>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</si>
  <si>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</si>
  <si>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</si>
  <si>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</si>
  <si>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</si>
  <si>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</si>
  <si>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</si>
  <si>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</si>
  <si>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</si>
  <si>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</si>
  <si>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</si>
  <si>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</si>
  <si>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</si>
  <si>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</si>
  <si>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</si>
  <si>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</si>
  <si>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</si>
  <si>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</si>
  <si>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</si>
  <si>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</si>
  <si>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</si>
  <si>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</si>
  <si>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</si>
  <si>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</si>
  <si>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</si>
  <si>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</si>
  <si>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</si>
  <si>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</si>
  <si>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</si>
  <si>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</si>
  <si>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</si>
  <si>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</si>
  <si>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</si>
  <si>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</si>
  <si>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</si>
  <si>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</si>
  <si>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</si>
  <si>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</si>
  <si>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</si>
  <si>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</si>
  <si>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</si>
  <si>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</si>
  <si>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</si>
  <si>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</si>
  <si>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</si>
  <si>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</si>
  <si>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</si>
  <si>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</si>
  <si>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</si>
  <si>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</si>
  <si>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</si>
  <si>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</si>
  <si>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</si>
  <si>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</si>
  <si>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</si>
  <si>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</si>
  <si>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</si>
  <si>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</si>
  <si>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</si>
  <si>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</si>
  <si>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</si>
  <si>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</si>
  <si>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</si>
  <si>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</si>
  <si>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</si>
  <si>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</si>
  <si>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</si>
  <si>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</si>
  <si>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</si>
  <si>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</si>
  <si>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</si>
  <si>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</si>
  <si>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</si>
  <si>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</si>
  <si>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</si>
  <si>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</si>
  <si>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</si>
  <si>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</si>
  <si>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</si>
  <si>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</si>
  <si>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</si>
  <si>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</si>
  <si>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</si>
  <si>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</si>
  <si>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</si>
  <si>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</si>
  <si>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</si>
  <si>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</si>
  <si>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</si>
  <si>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</si>
  <si>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</si>
  <si>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</si>
  <si>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</si>
  <si>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</si>
  <si>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</si>
  <si>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</si>
  <si>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</si>
  <si>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</si>
  <si>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</si>
  <si>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</si>
  <si>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</si>
  <si>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</si>
  <si>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</si>
  <si>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</si>
  <si>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</si>
  <si>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</si>
  <si>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</si>
  <si>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</si>
  <si>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</si>
  <si>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</si>
  <si>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</si>
  <si>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</si>
  <si>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</si>
  <si>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</si>
  <si>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</si>
  <si>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</si>
  <si>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</si>
  <si>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</si>
  <si>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</si>
  <si>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</si>
  <si>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</si>
  <si>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</si>
  <si>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</si>
  <si>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</si>
  <si>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</si>
  <si>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</si>
  <si>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</si>
  <si>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</si>
  <si>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</si>
  <si>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</si>
  <si>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</si>
  <si>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</si>
  <si>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</si>
  <si>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</si>
  <si>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</si>
  <si>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</si>
  <si>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</si>
  <si>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</si>
  <si>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</si>
  <si>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</si>
  <si>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</si>
  <si>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</si>
  <si>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</si>
  <si>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</si>
  <si>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</si>
  <si>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</si>
  <si>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</si>
  <si>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</si>
  <si>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</si>
  <si>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</si>
  <si>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</si>
  <si>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</si>
  <si>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</si>
  <si>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</si>
  <si>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</si>
  <si>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</si>
  <si>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</si>
  <si>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</si>
  <si>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</si>
  <si>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</si>
  <si>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</si>
  <si>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</si>
  <si>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</si>
  <si>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</si>
  <si>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</si>
  <si>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</si>
  <si>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</si>
  <si>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</si>
  <si>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</si>
  <si>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</si>
  <si>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</si>
  <si>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</si>
  <si>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</si>
  <si>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</si>
  <si>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</si>
  <si>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</si>
  <si>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</si>
  <si>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</si>
  <si>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</si>
  <si>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</si>
  <si>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</si>
  <si>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</si>
  <si>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</si>
  <si>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</si>
  <si>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</si>
  <si>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</si>
  <si>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</si>
  <si>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</si>
  <si>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</si>
  <si>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</si>
  <si>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</si>
  <si>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</si>
  <si>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</si>
  <si>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</si>
  <si>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</si>
  <si>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</si>
  <si>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</si>
  <si>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</si>
  <si>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</si>
  <si>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</si>
  <si>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</si>
  <si>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</si>
  <si>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</si>
  <si>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</si>
  <si>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</si>
  <si>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</si>
  <si>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</si>
  <si>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</si>
  <si>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</si>
  <si>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</si>
  <si>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</si>
  <si>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</si>
  <si>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</si>
  <si>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</si>
  <si>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</si>
  <si>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</si>
  <si>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</si>
  <si>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</si>
  <si>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</si>
  <si>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</si>
  <si>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</si>
  <si>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</si>
  <si>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</si>
  <si>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</si>
  <si>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</si>
  <si>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</si>
  <si>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</si>
  <si>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</si>
  <si>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</si>
  <si>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</si>
  <si>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</si>
  <si>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</si>
  <si>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</si>
  <si>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</si>
  <si>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</si>
  <si>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</si>
  <si>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</si>
  <si>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</si>
  <si>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</si>
  <si>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</si>
  <si>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</si>
  <si>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</si>
  <si>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</si>
  <si>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</si>
  <si>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</si>
  <si>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</si>
  <si>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</si>
  <si>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</si>
  <si>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</si>
  <si>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</si>
  <si>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</si>
  <si>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</si>
  <si>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</si>
  <si>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</si>
  <si>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</si>
  <si>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</si>
  <si>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</si>
  <si>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</si>
  <si>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</si>
  <si>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</si>
  <si>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</si>
  <si>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</si>
  <si>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</si>
  <si>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</si>
  <si>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</si>
  <si>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</si>
  <si>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</si>
  <si>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</si>
  <si>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</si>
  <si>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</si>
  <si>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</si>
  <si>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</si>
  <si>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</si>
  <si>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</si>
  <si>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</si>
  <si>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</si>
  <si>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</si>
  <si>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</si>
  <si>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</si>
  <si>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</si>
  <si>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</si>
  <si>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</si>
  <si>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</si>
  <si>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</si>
  <si>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</si>
  <si>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</si>
  <si>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</si>
  <si>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</si>
  <si>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</si>
  <si>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</si>
  <si>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</si>
  <si>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</si>
  <si>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</si>
  <si>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</si>
  <si>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</si>
  <si>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</si>
  <si>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</si>
  <si>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</si>
  <si>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</si>
  <si>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</si>
  <si>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</si>
  <si>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</si>
  <si>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</si>
  <si>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</si>
  <si>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</si>
  <si>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</si>
  <si>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</si>
  <si>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</si>
  <si>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</si>
  <si>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</si>
  <si>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</si>
  <si>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</si>
  <si>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</si>
  <si>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</si>
  <si>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</si>
  <si>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</si>
  <si>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</si>
  <si>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</si>
  <si>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</si>
  <si>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</si>
  <si>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</si>
  <si>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</si>
  <si>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</si>
  <si>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</si>
  <si>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</si>
  <si>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</si>
  <si>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</si>
  <si>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</si>
  <si>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</si>
  <si>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</si>
  <si>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</si>
  <si>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</si>
  <si>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</si>
  <si>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</si>
  <si>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</si>
  <si>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</si>
  <si>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</si>
  <si>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</si>
  <si>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</si>
  <si>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</si>
  <si>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</si>
  <si>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</si>
  <si>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</si>
  <si>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</si>
  <si>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</si>
  <si>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</si>
  <si>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</si>
  <si>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</si>
  <si>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</si>
  <si>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</si>
  <si>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</si>
  <si>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</si>
  <si>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</si>
  <si>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</si>
  <si>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</si>
  <si>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</si>
  <si>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</si>
  <si>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</si>
  <si>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</si>
  <si>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</si>
  <si>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</si>
  <si>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</si>
  <si>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</si>
  <si>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</si>
  <si>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</si>
  <si>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</si>
  <si>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</si>
  <si>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</si>
  <si>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</si>
  <si>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</si>
  <si>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</si>
  <si>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</si>
  <si>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</si>
  <si>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</si>
  <si>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</si>
  <si>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</si>
  <si>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</si>
  <si>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</si>
  <si>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</si>
  <si>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</si>
  <si>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</si>
  <si>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</si>
  <si>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</si>
  <si>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</si>
  <si>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</si>
  <si>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</si>
  <si>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</si>
  <si>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</si>
  <si>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</si>
  <si>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</si>
  <si>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</si>
  <si>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</si>
  <si>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</si>
  <si>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</si>
  <si>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</si>
  <si>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</si>
  <si>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</si>
  <si>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</si>
  <si>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</si>
  <si>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</si>
  <si>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</si>
  <si>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</si>
  <si>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</si>
  <si>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</si>
  <si>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</si>
  <si>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</si>
  <si>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</si>
  <si>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</si>
  <si>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</si>
  <si>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</si>
  <si>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</si>
  <si>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</si>
  <si>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</si>
  <si>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</si>
  <si>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</si>
  <si>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</si>
  <si>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</si>
  <si>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</si>
  <si>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</si>
  <si>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</si>
  <si>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</si>
  <si>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</si>
  <si>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</si>
  <si>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</si>
  <si>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</si>
  <si>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</si>
  <si>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</si>
  <si>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</si>
  <si>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</si>
  <si>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</si>
  <si>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</si>
  <si>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</si>
  <si>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</si>
  <si>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</si>
  <si>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</si>
  <si>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</si>
  <si>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</si>
  <si>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</si>
  <si>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</si>
  <si>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</si>
  <si>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</si>
  <si>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</si>
  <si>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</si>
  <si>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</si>
  <si>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</si>
  <si>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</si>
  <si>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</si>
  <si>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</si>
  <si>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</si>
  <si>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</si>
  <si>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</si>
  <si>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</si>
  <si>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</si>
  <si>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</si>
  <si>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</si>
  <si>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</si>
  <si>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</si>
  <si>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</si>
  <si>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</si>
  <si>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</si>
  <si>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</si>
  <si>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</si>
  <si>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</si>
  <si>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</si>
  <si>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</si>
  <si>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</si>
  <si>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</si>
  <si>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</si>
  <si>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</si>
  <si>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</si>
  <si>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</si>
  <si>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</si>
  <si>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</si>
  <si>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</si>
  <si>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</si>
  <si>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</si>
  <si>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</si>
  <si>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</si>
  <si>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</si>
  <si>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</si>
  <si>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</si>
  <si>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</si>
  <si>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</si>
  <si>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</si>
  <si>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</si>
  <si>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</si>
  <si>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</si>
  <si>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</si>
  <si>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</si>
  <si>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</si>
  <si>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</si>
  <si>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</si>
  <si>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</si>
  <si>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</si>
  <si>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</si>
  <si>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</si>
  <si>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</si>
  <si>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</si>
  <si>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</si>
  <si>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</si>
  <si>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</si>
  <si>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</si>
  <si>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</si>
  <si>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</si>
  <si>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</si>
  <si>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</si>
  <si>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</si>
  <si>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</si>
  <si>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</si>
  <si>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</si>
  <si>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</si>
  <si>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</si>
  <si>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</si>
  <si>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</si>
  <si>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</si>
  <si>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</si>
  <si>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</si>
  <si>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</si>
  <si>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</si>
  <si>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</si>
  <si>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</si>
  <si>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</si>
  <si>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</si>
  <si>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</si>
  <si>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</si>
  <si>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</si>
  <si>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</si>
  <si>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</si>
  <si>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</si>
  <si>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</si>
  <si>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</si>
  <si>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</si>
  <si>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</si>
  <si>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</si>
  <si>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</si>
  <si>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</si>
  <si>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</si>
  <si>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</si>
  <si>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</si>
  <si>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</si>
  <si>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</si>
  <si>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</si>
  <si>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</si>
  <si>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</si>
  <si>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</si>
  <si>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</si>
  <si>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</si>
  <si>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</si>
  <si>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</si>
  <si>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</si>
  <si>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</si>
  <si>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</si>
  <si>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</si>
  <si>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</si>
  <si>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</si>
  <si>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</si>
  <si>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</si>
  <si>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</si>
  <si>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</si>
  <si>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</si>
  <si>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</si>
  <si>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</si>
  <si>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</si>
  <si>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</si>
  <si>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</si>
  <si>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</si>
  <si>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</si>
  <si>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</si>
  <si>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</si>
  <si>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</si>
  <si>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</si>
  <si>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</si>
  <si>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</si>
  <si>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</si>
  <si>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</si>
  <si>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</si>
  <si>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</si>
  <si>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</si>
  <si>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</si>
  <si>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</si>
  <si>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</si>
  <si>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</si>
  <si>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</si>
  <si>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</si>
  <si>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</si>
  <si>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</si>
  <si>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</si>
  <si>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</si>
  <si>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</si>
  <si>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</si>
  <si>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</si>
  <si>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</si>
  <si>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</si>
  <si>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</si>
  <si>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</si>
  <si>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</si>
  <si>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</si>
  <si>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</si>
  <si>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</si>
  <si>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</si>
  <si>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</si>
  <si>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</si>
  <si>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</si>
  <si>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</si>
  <si>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</si>
  <si>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</si>
  <si>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</si>
  <si>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</si>
  <si>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</si>
  <si>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</si>
  <si>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</si>
  <si>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</si>
  <si>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</si>
  <si>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</si>
  <si>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</si>
  <si>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</si>
  <si>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</si>
  <si>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</si>
  <si>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</si>
  <si>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</si>
  <si>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</si>
  <si>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</si>
  <si>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</si>
  <si>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</si>
  <si>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</si>
  <si>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</si>
  <si>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</si>
  <si>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</si>
  <si>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</si>
  <si>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</si>
  <si>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</si>
  <si>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</si>
  <si>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</si>
  <si>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</si>
  <si>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</si>
  <si>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</si>
  <si>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</si>
  <si>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</si>
  <si>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</si>
  <si>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</si>
  <si>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</si>
  <si>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</si>
  <si>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</si>
  <si>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</si>
  <si>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</si>
  <si>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</si>
  <si>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</si>
  <si>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</si>
  <si>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</si>
  <si>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</si>
  <si>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</si>
  <si>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</si>
  <si>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</si>
  <si>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</si>
  <si>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</si>
  <si>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</si>
  <si>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</si>
  <si>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</si>
  <si>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</si>
  <si>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</si>
  <si>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</si>
  <si>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</si>
  <si>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</si>
  <si>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</si>
  <si>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</si>
  <si>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</si>
  <si>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</si>
  <si>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</si>
  <si>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</si>
  <si>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</si>
  <si>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</si>
  <si>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</si>
  <si>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</si>
  <si>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</si>
  <si>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</si>
  <si>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</si>
  <si>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</si>
  <si>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</si>
  <si>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</si>
  <si>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</si>
  <si>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</si>
  <si>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</si>
  <si>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</si>
  <si>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</si>
  <si>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</si>
  <si>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</si>
  <si>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</si>
  <si>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</si>
  <si>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</si>
  <si>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</si>
  <si>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</si>
  <si>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</si>
  <si>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</si>
  <si>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</si>
  <si>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</si>
  <si>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</si>
  <si>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</si>
  <si>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</si>
  <si>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</si>
  <si>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</si>
  <si>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</si>
  <si>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</si>
  <si>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</si>
  <si>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</si>
  <si>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</si>
  <si>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</si>
  <si>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</si>
  <si>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</si>
  <si>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</si>
  <si>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</si>
  <si>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</si>
  <si>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</si>
  <si>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</si>
  <si>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</si>
  <si>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</si>
  <si>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</si>
  <si>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</si>
  <si>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</si>
  <si>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</si>
  <si>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</si>
  <si>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</si>
  <si>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</si>
  <si>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</si>
  <si>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</si>
  <si>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</si>
  <si>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</si>
  <si>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</si>
  <si>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</si>
  <si>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</si>
  <si>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</si>
  <si>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</si>
  <si>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</si>
  <si>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</si>
  <si>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</si>
  <si>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</si>
  <si>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</si>
  <si>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</si>
  <si>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</si>
  <si>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</si>
  <si>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</si>
  <si>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</si>
  <si>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</si>
  <si>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</si>
  <si>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</si>
  <si>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</si>
  <si>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</si>
  <si>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</si>
  <si>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</si>
  <si>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</si>
  <si>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</si>
  <si>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</si>
  <si>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</si>
  <si>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</si>
  <si>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</si>
  <si>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</si>
  <si>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</si>
  <si>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</si>
  <si>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</si>
  <si>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</si>
  <si>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</si>
  <si>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</si>
  <si>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</si>
  <si>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</si>
  <si>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</si>
  <si>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</si>
  <si>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</si>
  <si>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</si>
  <si>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</si>
  <si>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</si>
  <si>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</si>
  <si>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</si>
  <si>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</si>
  <si>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</si>
  <si>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</si>
  <si>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</si>
  <si>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</si>
  <si>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</si>
  <si>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</si>
  <si>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</si>
  <si>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</si>
  <si>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</si>
  <si>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</si>
  <si>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</si>
  <si>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</si>
  <si>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</si>
  <si>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</si>
  <si>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</si>
  <si>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</si>
  <si>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</si>
  <si>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</si>
  <si>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</si>
  <si>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</si>
  <si>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</si>
  <si>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</si>
  <si>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</si>
  <si>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</si>
  <si>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</si>
  <si>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</si>
  <si>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</si>
  <si>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</si>
  <si>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</si>
  <si>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</si>
  <si>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</si>
  <si>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</si>
  <si>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</si>
  <si>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</si>
  <si>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</si>
  <si>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</si>
  <si>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</si>
  <si>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</si>
  <si>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</si>
  <si>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</si>
  <si>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</si>
  <si>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</si>
  <si>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</si>
  <si>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</si>
  <si>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</si>
  <si>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</si>
  <si>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</si>
  <si>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</si>
  <si>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</si>
  <si>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</si>
  <si>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</si>
  <si>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</si>
  <si>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</si>
  <si>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</si>
  <si>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</si>
  <si>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</si>
  <si>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</si>
  <si>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</si>
  <si>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</si>
  <si>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</si>
  <si>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</si>
  <si>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</si>
  <si>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</si>
  <si>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</si>
  <si>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</si>
  <si>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</si>
  <si>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</si>
  <si>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</si>
  <si>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</si>
  <si>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</si>
  <si>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</si>
  <si>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</si>
  <si>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</si>
  <si>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</si>
  <si>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</si>
  <si>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</si>
  <si>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</si>
  <si>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</si>
  <si>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</si>
  <si>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</si>
  <si>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</si>
  <si>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</si>
  <si>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</si>
  <si>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</si>
  <si>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</si>
  <si>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</si>
  <si>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</si>
  <si>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</si>
  <si>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</si>
  <si>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</si>
  <si>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</si>
  <si>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</si>
  <si>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</si>
  <si>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</si>
  <si>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</si>
  <si>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</si>
  <si>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</si>
  <si>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</si>
  <si>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</si>
  <si>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</si>
  <si>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</si>
  <si>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</si>
  <si>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</si>
  <si>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</si>
  <si>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</si>
  <si>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</si>
  <si>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</si>
  <si>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</si>
  <si>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</si>
  <si>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</si>
  <si>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</si>
  <si>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</si>
  <si>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</si>
  <si>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</si>
  <si>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</si>
  <si>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</si>
  <si>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</si>
  <si>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</si>
  <si>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</si>
  <si>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</si>
  <si>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</si>
  <si>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</si>
  <si>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</si>
  <si>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</si>
  <si>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</si>
  <si>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</si>
  <si>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</si>
  <si>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</si>
  <si>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</si>
  <si>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</si>
  <si>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</si>
  <si>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</si>
  <si>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</si>
  <si>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</si>
  <si>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</si>
  <si>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</si>
  <si>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</si>
  <si>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</si>
  <si>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</si>
  <si>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</si>
  <si>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</si>
  <si>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</si>
  <si>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</si>
  <si>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</si>
  <si>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</si>
  <si>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</si>
  <si>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</si>
  <si>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</si>
  <si>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</si>
  <si>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</si>
  <si>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</si>
  <si>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</si>
  <si>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</si>
  <si>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</si>
  <si>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</si>
  <si>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</si>
  <si>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</si>
  <si>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</si>
  <si>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</si>
  <si>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</si>
  <si>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</si>
  <si>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</si>
  <si>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</si>
  <si>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</si>
  <si>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</si>
  <si>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</si>
  <si>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</si>
  <si>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</si>
  <si>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</si>
  <si>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</si>
  <si>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</si>
  <si>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</si>
  <si>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</si>
  <si>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</si>
  <si>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</si>
  <si>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</si>
  <si>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</si>
  <si>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</si>
  <si>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</si>
  <si>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</si>
  <si>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</si>
  <si>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</si>
  <si>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</si>
  <si>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</si>
  <si>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</si>
  <si>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</si>
  <si>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</si>
  <si>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</si>
  <si>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</si>
  <si>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</si>
  <si>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</si>
  <si>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</si>
  <si>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</si>
  <si>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</si>
  <si>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</si>
  <si>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</si>
  <si>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</si>
  <si>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</si>
  <si>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</si>
  <si>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</si>
  <si>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</si>
  <si>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</si>
  <si>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</si>
  <si>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</si>
  <si>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</si>
  <si>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</si>
  <si>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</si>
  <si>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</si>
  <si>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</si>
  <si>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</si>
  <si>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</si>
  <si>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</si>
  <si>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</si>
  <si>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</si>
  <si>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</si>
  <si>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</si>
  <si>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</si>
  <si>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</si>
  <si>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</si>
  <si>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</si>
  <si>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</si>
  <si>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</si>
  <si>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</si>
  <si>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</si>
  <si>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</si>
  <si>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</si>
  <si>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</si>
  <si>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</si>
  <si>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</si>
  <si>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</si>
  <si>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</si>
  <si>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</si>
  <si>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</si>
  <si>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</si>
  <si>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</si>
  <si>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</si>
  <si>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</si>
  <si>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</si>
  <si>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</si>
  <si>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</si>
  <si>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</si>
  <si>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</si>
  <si>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</si>
  <si>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</si>
  <si>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</si>
  <si>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</si>
  <si>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</si>
  <si>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</si>
  <si>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</si>
  <si>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</si>
  <si>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</si>
  <si>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</si>
  <si>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</si>
  <si>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</si>
  <si>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</si>
  <si>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</si>
  <si>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</si>
  <si>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</si>
  <si>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</si>
  <si>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</si>
  <si>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</si>
  <si>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</si>
  <si>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</si>
  <si>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</si>
  <si>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</si>
  <si>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</si>
  <si>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</si>
  <si>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</si>
  <si>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</si>
  <si>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</si>
  <si>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</si>
  <si>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</si>
  <si>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</si>
  <si>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</si>
  <si>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</si>
  <si>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</si>
  <si>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</si>
  <si>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</si>
  <si>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</si>
  <si>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</si>
  <si>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</si>
  <si>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</si>
  <si>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</si>
  <si>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</si>
  <si>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</si>
  <si>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</si>
  <si>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</si>
  <si>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</si>
  <si>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</si>
  <si>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</si>
  <si>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</si>
  <si>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</si>
  <si>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</si>
  <si>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</si>
  <si>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</si>
  <si>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</si>
  <si>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</si>
  <si>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</si>
  <si>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</si>
  <si>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</si>
  <si>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</si>
  <si>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</si>
  <si>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</si>
  <si>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</si>
  <si>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</si>
  <si>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</si>
  <si>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</si>
  <si>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</si>
  <si>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</si>
  <si>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</si>
  <si>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</si>
  <si>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</si>
  <si>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</si>
  <si>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</si>
  <si>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</si>
  <si>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</si>
  <si>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</si>
  <si>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</si>
  <si>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</si>
  <si>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</si>
  <si>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</si>
  <si>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</si>
  <si>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</si>
  <si>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</si>
  <si>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</si>
  <si>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</si>
  <si>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</si>
  <si>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</si>
  <si>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</si>
  <si>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</si>
  <si>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</si>
  <si>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</si>
  <si>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</si>
  <si>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</si>
  <si>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</si>
  <si>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</si>
  <si>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</si>
  <si>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</si>
  <si>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</si>
  <si>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</si>
  <si>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</si>
  <si>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</si>
  <si>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</si>
  <si>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</si>
  <si>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</si>
  <si>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</si>
  <si>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</si>
  <si>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</si>
  <si>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</si>
  <si>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</si>
  <si>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</si>
  <si>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</si>
  <si>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</si>
  <si>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</si>
  <si>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</si>
  <si>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</si>
  <si>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</si>
  <si>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</si>
  <si>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</si>
  <si>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</si>
  <si>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</si>
  <si>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</si>
  <si>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</si>
  <si>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</si>
  <si>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</si>
  <si>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</si>
  <si>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</si>
  <si>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</si>
  <si>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</si>
  <si>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</si>
  <si>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</si>
  <si>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</si>
  <si>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</si>
  <si>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</si>
  <si>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</si>
  <si>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</si>
  <si>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</si>
  <si>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</si>
  <si>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</si>
  <si>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</si>
  <si>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</si>
  <si>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</si>
  <si>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</si>
  <si>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</si>
  <si>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</si>
  <si>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</si>
  <si>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</si>
  <si>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</si>
  <si>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</si>
  <si>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</si>
  <si>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</si>
  <si>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</si>
  <si>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</si>
  <si>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</si>
  <si>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</si>
  <si>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</si>
  <si>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</si>
  <si>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</si>
  <si>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</si>
  <si>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</si>
  <si>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</si>
  <si>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</si>
  <si>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</si>
  <si>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</si>
  <si>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</si>
  <si>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</si>
  <si>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</si>
  <si>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</si>
  <si>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</si>
  <si>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</si>
  <si>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</si>
  <si>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</si>
  <si>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</si>
  <si>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</si>
  <si>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</si>
  <si>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</si>
  <si>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</si>
  <si>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</si>
  <si>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</si>
  <si>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</si>
  <si>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</si>
  <si>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</si>
  <si>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</si>
  <si>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</si>
  <si>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</si>
  <si>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</si>
  <si>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</si>
  <si>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</si>
  <si>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</si>
  <si>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</si>
  <si>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</si>
  <si>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</si>
  <si>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</si>
  <si>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</si>
  <si>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</si>
  <si>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</si>
  <si>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</si>
  <si>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</si>
  <si>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</si>
  <si>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</si>
  <si>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</si>
  <si>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</si>
  <si>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</si>
  <si>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</si>
  <si>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</si>
  <si>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</si>
  <si>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</si>
  <si>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</si>
  <si>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</si>
  <si>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</si>
  <si>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</si>
  <si>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</si>
  <si>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</si>
  <si>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</si>
  <si>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</si>
  <si>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</si>
  <si>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</si>
  <si>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</si>
  <si>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</si>
  <si>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</si>
  <si>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</si>
  <si>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</si>
  <si>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</si>
  <si>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</si>
  <si>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</si>
  <si>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</si>
  <si>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</si>
  <si>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</si>
  <si>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</si>
  <si>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</si>
  <si>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</si>
  <si>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</si>
  <si>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</si>
  <si>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</si>
  <si>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</si>
  <si>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</si>
  <si>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</si>
  <si>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</si>
  <si>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</si>
  <si>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</si>
  <si>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</si>
  <si>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</si>
  <si>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</si>
  <si>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</si>
  <si>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</si>
  <si>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</si>
  <si>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</si>
  <si>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</si>
  <si>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</si>
  <si>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</si>
  <si>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</si>
  <si>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</si>
  <si>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</si>
  <si>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</si>
  <si>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</si>
  <si>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</si>
  <si>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</si>
  <si>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</si>
  <si>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</si>
  <si>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</si>
  <si>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</si>
  <si>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</si>
  <si>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</si>
  <si>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</si>
  <si>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</si>
  <si>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</si>
  <si>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</si>
  <si>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</si>
  <si>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</si>
  <si>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</si>
  <si>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</si>
  <si>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</si>
  <si>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</si>
  <si>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</si>
  <si>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</si>
  <si>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</si>
  <si>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</si>
  <si>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</si>
  <si>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</si>
  <si>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</si>
  <si>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</si>
  <si>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</si>
  <si>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</si>
  <si>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</si>
  <si>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</si>
  <si>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</si>
  <si>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</si>
  <si>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</si>
  <si>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</si>
  <si>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</si>
  <si>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</si>
  <si>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</si>
  <si>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</si>
  <si>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</si>
  <si>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</si>
  <si>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</si>
  <si>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</si>
  <si>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</si>
  <si>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</si>
  <si>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</si>
  <si>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</si>
  <si>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</si>
  <si>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</si>
  <si>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</si>
  <si>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</si>
  <si>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</si>
  <si>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</si>
  <si>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</si>
  <si>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</si>
  <si>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</si>
  <si>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</si>
  <si>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</si>
  <si>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</si>
  <si>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</si>
  <si>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</si>
  <si>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</si>
  <si>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</si>
  <si>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</si>
  <si>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</si>
  <si>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</si>
  <si>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</si>
  <si>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</si>
  <si>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</si>
  <si>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</si>
  <si>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</si>
  <si>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</si>
  <si>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</si>
  <si>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</si>
  <si>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</si>
  <si>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</si>
  <si>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</si>
  <si>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</si>
  <si>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</si>
  <si>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</si>
  <si>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</si>
  <si>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</si>
  <si>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</si>
  <si>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</si>
  <si>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</si>
  <si>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</si>
  <si>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</si>
  <si>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</si>
  <si>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</si>
  <si>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</si>
  <si>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</si>
  <si>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</si>
  <si>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</si>
  <si>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</si>
  <si>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</si>
  <si>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</si>
  <si>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</si>
  <si>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</si>
  <si>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</si>
  <si>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</si>
  <si>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</si>
  <si>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</si>
  <si>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</si>
  <si>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</si>
  <si>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</si>
  <si>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</si>
  <si>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</si>
  <si>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</si>
  <si>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</si>
  <si>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</si>
  <si>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</si>
  <si>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</si>
  <si>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</si>
  <si>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</si>
  <si>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</si>
  <si>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</si>
  <si>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</si>
  <si>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</si>
  <si>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</si>
  <si>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</si>
  <si>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</si>
  <si>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</si>
  <si>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</si>
  <si>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</si>
  <si>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</si>
  <si>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</si>
  <si>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</si>
  <si>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</si>
  <si>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</si>
  <si>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</si>
  <si>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</si>
  <si>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</si>
  <si>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</si>
  <si>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</si>
  <si>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</si>
  <si>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</si>
  <si>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</si>
  <si>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</si>
  <si>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</si>
  <si>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</si>
  <si>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</si>
  <si>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</si>
  <si>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</si>
  <si>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</si>
  <si>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</si>
  <si>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</si>
  <si>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</si>
  <si>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</si>
  <si>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</si>
  <si>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</si>
  <si>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</si>
  <si>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</si>
  <si>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</si>
  <si>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</si>
  <si>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</si>
  <si>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</si>
  <si>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</si>
  <si>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</si>
  <si>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</si>
  <si>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</si>
  <si>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</si>
  <si>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</si>
  <si>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</si>
  <si>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</si>
  <si>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</si>
  <si>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</si>
  <si>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</si>
  <si>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</si>
  <si>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</si>
  <si>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</si>
  <si>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</si>
  <si>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</si>
  <si>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</si>
  <si>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</si>
  <si>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</si>
  <si>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</si>
  <si>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</si>
  <si>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</si>
  <si>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</si>
  <si>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</si>
  <si>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</si>
  <si>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</si>
  <si>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</si>
  <si>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</si>
  <si>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</si>
  <si>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</si>
  <si>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</si>
  <si>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</si>
  <si>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</si>
  <si>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</si>
  <si>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</si>
  <si>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</si>
  <si>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</si>
  <si>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</si>
  <si>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</si>
  <si>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</si>
  <si>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</si>
  <si>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</si>
  <si>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</si>
  <si>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</si>
  <si>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</si>
  <si>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</si>
  <si>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</si>
  <si>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</si>
  <si>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</si>
  <si>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</si>
  <si>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</si>
  <si>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</si>
  <si>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</si>
  <si>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</si>
  <si>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</si>
  <si>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</si>
  <si>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</si>
  <si>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</si>
  <si>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</si>
  <si>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</si>
  <si>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</si>
  <si>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</si>
  <si>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</si>
  <si>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</si>
  <si>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</si>
  <si>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</si>
  <si>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</si>
  <si>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</si>
  <si>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</si>
  <si>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</si>
  <si>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</si>
  <si>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</si>
  <si>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</si>
  <si>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</si>
  <si>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</si>
  <si>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</si>
  <si>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</si>
  <si>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</si>
  <si>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</si>
  <si>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</si>
  <si>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</si>
  <si>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</si>
  <si>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</si>
  <si>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</si>
  <si>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</si>
  <si>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</si>
  <si>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</si>
  <si>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</si>
  <si>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</si>
  <si>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</si>
  <si>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</si>
  <si>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</si>
  <si>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</si>
  <si>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</si>
  <si>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</si>
  <si>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</si>
  <si>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</si>
  <si>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</si>
  <si>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</si>
  <si>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</si>
  <si>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</si>
  <si>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</si>
  <si>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</si>
  <si>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</si>
  <si>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</si>
  <si>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</si>
  <si>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</si>
  <si>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</si>
  <si>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</si>
  <si>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</si>
  <si>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</si>
  <si>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</si>
  <si>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</si>
  <si>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</si>
  <si>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</si>
  <si>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</si>
  <si>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</si>
  <si>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</si>
  <si>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</si>
  <si>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</si>
  <si>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</si>
  <si>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</si>
  <si>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</si>
  <si>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</si>
  <si>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</si>
  <si>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</si>
  <si>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</si>
  <si>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</si>
  <si>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</si>
  <si>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</si>
  <si>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</si>
  <si>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</si>
  <si>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</si>
  <si>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</si>
  <si>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</si>
  <si>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</si>
  <si>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</si>
  <si>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</si>
  <si>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</si>
  <si>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</si>
  <si>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</si>
  <si>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</si>
  <si>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</si>
  <si>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</si>
  <si>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</si>
  <si>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</si>
  <si>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</si>
  <si>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</si>
  <si>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</si>
  <si>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</si>
  <si>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</si>
  <si>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</si>
  <si>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</si>
  <si>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</si>
  <si>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</si>
  <si>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</si>
  <si>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</si>
  <si>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</si>
  <si>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</si>
  <si>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</si>
  <si>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</si>
  <si>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</si>
  <si>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</si>
  <si>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</si>
  <si>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</si>
  <si>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</si>
  <si>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</si>
  <si>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</si>
  <si>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</si>
  <si>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</si>
  <si>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</si>
  <si>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</si>
  <si>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</si>
  <si>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</si>
  <si>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</si>
  <si>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</si>
  <si>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</si>
  <si>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</si>
  <si>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</si>
  <si>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</si>
  <si>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</si>
  <si>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</si>
  <si>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</si>
  <si>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</si>
  <si>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</si>
  <si>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</si>
  <si>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</si>
  <si>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</si>
  <si>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</si>
  <si>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</si>
  <si>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</si>
  <si>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</si>
  <si>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</si>
  <si>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</si>
  <si>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</si>
  <si>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</si>
  <si>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</si>
  <si>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</si>
  <si>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</si>
  <si>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</si>
  <si>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</si>
  <si>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</si>
  <si>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</si>
  <si>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</si>
  <si>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</si>
  <si>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</si>
  <si>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</si>
  <si>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</si>
  <si>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</si>
  <si>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</si>
  <si>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</si>
  <si>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</si>
  <si>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</si>
  <si>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</si>
  <si>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</si>
  <si>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</si>
  <si>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</si>
  <si>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</si>
  <si>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</si>
  <si>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</si>
  <si>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</si>
  <si>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</si>
  <si>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</si>
  <si>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</si>
  <si>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</si>
  <si>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</si>
  <si>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</si>
  <si>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</si>
  <si>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</si>
  <si>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</si>
  <si>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</si>
  <si>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</si>
  <si>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</si>
  <si>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</si>
  <si>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</si>
  <si>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</si>
  <si>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</si>
  <si>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</si>
  <si>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</si>
  <si>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</si>
  <si>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</si>
  <si>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</si>
  <si>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</si>
  <si>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</si>
  <si>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</si>
  <si>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</si>
  <si>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</si>
  <si>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</si>
  <si>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</si>
  <si>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</si>
  <si>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</si>
  <si>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</si>
  <si>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</si>
  <si>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</si>
  <si>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</si>
  <si>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</si>
  <si>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</si>
  <si>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</si>
  <si>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</si>
  <si>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</si>
  <si>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</si>
  <si>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</si>
  <si>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</si>
  <si>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</si>
  <si>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</si>
  <si>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</si>
  <si>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</si>
  <si>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</si>
  <si>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</si>
  <si>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</si>
  <si>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</si>
  <si>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</si>
  <si>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</si>
  <si>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</si>
  <si>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</si>
  <si>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</si>
  <si>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</si>
  <si>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</si>
  <si>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</si>
  <si>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</si>
  <si>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</si>
  <si>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</si>
  <si>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</si>
  <si>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</si>
  <si>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</si>
  <si>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</si>
  <si>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</si>
  <si>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</si>
  <si>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</si>
  <si>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</si>
  <si>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</si>
  <si>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</si>
  <si>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</si>
  <si>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</si>
  <si>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</si>
  <si>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</si>
  <si>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</si>
  <si>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</si>
  <si>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</si>
  <si>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</si>
  <si>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</si>
  <si>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</si>
  <si>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</si>
  <si>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</si>
  <si>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</si>
  <si>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</si>
  <si>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</si>
  <si>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</si>
  <si>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</si>
  <si>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</si>
  <si>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</si>
  <si>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</si>
  <si>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</si>
  <si>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</si>
  <si>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</si>
  <si>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</si>
  <si>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</si>
  <si>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</si>
  <si>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</si>
  <si>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</si>
  <si>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</si>
  <si>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</si>
  <si>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</si>
  <si>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</si>
  <si>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</si>
  <si>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</si>
  <si>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</si>
  <si>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</si>
  <si>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</si>
  <si>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</si>
  <si>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</si>
  <si>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</si>
  <si>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</si>
  <si>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</si>
  <si>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</si>
  <si>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</si>
  <si>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</si>
  <si>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</si>
  <si>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</si>
  <si>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</si>
  <si>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</si>
  <si>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</si>
  <si>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</si>
  <si>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</si>
  <si>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</si>
  <si>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</si>
  <si>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</si>
  <si>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</si>
  <si>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</si>
  <si>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</si>
  <si>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</si>
  <si>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</si>
  <si>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</si>
  <si>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</si>
  <si>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</si>
  <si>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</si>
  <si>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</si>
  <si>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</si>
  <si>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</si>
  <si>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</si>
  <si>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</si>
  <si>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</si>
  <si>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</si>
  <si>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</si>
  <si>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</si>
  <si>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</si>
  <si>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</si>
  <si>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</si>
  <si>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</si>
  <si>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</si>
  <si>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</si>
  <si>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</si>
  <si>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</si>
  <si>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</si>
  <si>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</si>
  <si>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</si>
  <si>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</si>
  <si>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</si>
  <si>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</si>
  <si>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</si>
  <si>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</si>
  <si>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</si>
  <si>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</si>
  <si>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</si>
  <si>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</si>
  <si>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</si>
  <si>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</si>
  <si>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</si>
  <si>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</si>
  <si>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</si>
  <si>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</si>
  <si>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</si>
  <si>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</si>
  <si>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</si>
  <si>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</si>
  <si>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</si>
  <si>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</si>
  <si>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</si>
  <si>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</si>
  <si>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</si>
  <si>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</si>
  <si>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</si>
  <si>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</si>
  <si>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</si>
  <si>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</si>
  <si>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</si>
  <si>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</si>
  <si>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</si>
  <si>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</si>
  <si>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</si>
  <si>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</si>
  <si>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</si>
  <si>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</si>
  <si>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</si>
  <si>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</si>
  <si>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</si>
  <si>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</si>
  <si>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</si>
  <si>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</si>
  <si>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</si>
  <si>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</si>
  <si>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</si>
  <si>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</si>
  <si>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</si>
  <si>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</si>
  <si>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</si>
  <si>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</si>
  <si>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</si>
  <si>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</si>
  <si>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</si>
  <si>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</si>
  <si>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</si>
  <si>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</si>
  <si>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</si>
  <si>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</si>
  <si>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</si>
  <si>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</si>
  <si>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</si>
  <si>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</si>
  <si>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</si>
  <si>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</si>
  <si>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</si>
  <si>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</si>
  <si>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</si>
  <si>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</si>
  <si>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</si>
  <si>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</si>
  <si>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</si>
  <si>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</si>
  <si>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</si>
  <si>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</si>
  <si>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</si>
  <si>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</si>
  <si>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</si>
  <si>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</si>
  <si>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</si>
  <si>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</si>
  <si>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</si>
  <si>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</si>
  <si>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</si>
  <si>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</si>
  <si>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</si>
  <si>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</si>
  <si>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</si>
  <si>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</si>
  <si>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</si>
  <si>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</si>
  <si>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</si>
  <si>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</si>
  <si>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</si>
  <si>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</si>
  <si>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</si>
  <si>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</si>
  <si>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</si>
  <si>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</si>
  <si>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</si>
  <si>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</si>
  <si>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</si>
  <si>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</si>
  <si>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</si>
  <si>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</si>
  <si>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</si>
  <si>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</si>
  <si>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</si>
  <si>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</si>
  <si>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</si>
  <si>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</si>
  <si>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</si>
  <si>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</si>
  <si>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</si>
  <si>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</si>
  <si>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</si>
  <si>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</si>
  <si>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</si>
  <si>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</si>
  <si>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</si>
  <si>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</si>
  <si>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</si>
  <si>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</si>
  <si>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</si>
  <si>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</si>
  <si>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</si>
  <si>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</si>
  <si>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</si>
  <si>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</si>
  <si>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</si>
  <si>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</si>
  <si>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</si>
  <si>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</si>
  <si>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</si>
  <si>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</si>
  <si>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</si>
  <si>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</si>
  <si>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</si>
  <si>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</si>
  <si>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</si>
  <si>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</si>
  <si>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</si>
  <si>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</si>
  <si>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</si>
  <si>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</si>
  <si>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</si>
  <si>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</si>
  <si>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</si>
  <si>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</si>
  <si>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</si>
  <si>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</si>
  <si>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</si>
  <si>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</si>
  <si>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</si>
  <si>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</si>
  <si>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</si>
  <si>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</si>
  <si>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</si>
  <si>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</si>
  <si>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</si>
  <si>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</si>
  <si>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</si>
  <si>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</si>
  <si>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</si>
  <si>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</si>
  <si>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</si>
  <si>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</si>
  <si>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</si>
  <si>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</si>
  <si>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</si>
  <si>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</si>
  <si>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</si>
  <si>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</si>
  <si>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</si>
  <si>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</si>
  <si>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</si>
  <si>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</si>
  <si>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</si>
  <si>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</si>
  <si>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</si>
  <si>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</si>
  <si>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</si>
  <si>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</si>
  <si>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</si>
  <si>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</si>
  <si>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</si>
  <si>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</si>
  <si>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</si>
  <si>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</si>
  <si>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</si>
  <si>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</si>
  <si>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</si>
  <si>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</si>
  <si>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</si>
  <si>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</si>
  <si>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</si>
  <si>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</si>
  <si>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</si>
  <si>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</si>
  <si>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</si>
  <si>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</si>
  <si>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</si>
  <si>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</si>
  <si>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</si>
  <si>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</si>
  <si>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</si>
  <si>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</si>
  <si>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</si>
  <si>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</si>
  <si>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</si>
  <si>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</si>
  <si>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</si>
  <si>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</si>
  <si>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</si>
  <si>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</si>
  <si>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</si>
  <si>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</si>
  <si>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</si>
  <si>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</si>
  <si>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</si>
  <si>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</si>
  <si>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</si>
  <si>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</si>
  <si>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</si>
  <si>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</si>
  <si>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</si>
  <si>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</si>
  <si>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</si>
  <si>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</si>
  <si>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</si>
  <si>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</si>
  <si>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</si>
  <si>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</si>
  <si>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</si>
  <si>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</si>
  <si>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</si>
  <si>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</si>
  <si>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</si>
  <si>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</si>
  <si>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</si>
  <si>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</si>
  <si>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</si>
  <si>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</si>
  <si>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</si>
  <si>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</si>
  <si>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</si>
  <si>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</si>
  <si>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</si>
  <si>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</si>
  <si>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</si>
  <si>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</si>
  <si>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</si>
  <si>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</si>
  <si>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</si>
  <si>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</si>
  <si>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</si>
  <si>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</si>
  <si>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</si>
  <si>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</si>
  <si>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</si>
  <si>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</si>
  <si>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</si>
  <si>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</si>
  <si>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</si>
  <si>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</si>
  <si>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</si>
  <si>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</si>
  <si>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</si>
  <si>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</si>
  <si>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</si>
  <si>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</si>
  <si>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</si>
  <si>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</si>
  <si>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</si>
  <si>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</si>
  <si>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</si>
  <si>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</si>
  <si>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</si>
  <si>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</si>
  <si>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</si>
  <si>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</si>
  <si>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</si>
  <si>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</si>
  <si>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</si>
  <si>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</si>
  <si>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</si>
  <si>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</si>
  <si>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</si>
  <si>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</si>
  <si>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</si>
  <si>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</si>
  <si>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</si>
  <si>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</si>
  <si>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</si>
  <si>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</si>
  <si>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</si>
  <si>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</si>
  <si>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</si>
  <si>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</si>
  <si>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</si>
  <si>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</si>
  <si>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</si>
  <si>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</si>
  <si>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</si>
  <si>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</si>
  <si>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</si>
  <si>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</si>
  <si>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</si>
  <si>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</si>
  <si>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</si>
  <si>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</si>
  <si>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</si>
  <si>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</si>
  <si>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</si>
  <si>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</si>
  <si>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</si>
  <si>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</si>
  <si>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</si>
  <si>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</si>
  <si>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</si>
  <si>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</si>
  <si>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</si>
  <si>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</si>
  <si>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</si>
  <si>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</si>
  <si>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</si>
  <si>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</si>
  <si>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</si>
  <si>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</si>
  <si>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</si>
  <si>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</si>
  <si>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</si>
  <si>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</si>
  <si>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</si>
  <si>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</si>
  <si>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</si>
  <si>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</si>
  <si>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</si>
  <si>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</si>
  <si>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</si>
  <si>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</si>
  <si>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</si>
  <si>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</si>
  <si>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</si>
  <si>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</si>
  <si>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</si>
  <si>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</si>
  <si>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</si>
  <si>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</si>
  <si>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</si>
  <si>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</si>
  <si>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</si>
  <si>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</si>
  <si>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</si>
  <si>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</si>
  <si>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</si>
  <si>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</si>
  <si>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</si>
  <si>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</si>
  <si>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</si>
  <si>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</si>
  <si>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</si>
  <si>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</si>
  <si>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</si>
  <si>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</si>
  <si>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</si>
  <si>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</si>
  <si>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</si>
  <si>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</si>
  <si>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</si>
  <si>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</si>
  <si>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</si>
  <si>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</si>
  <si>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</si>
  <si>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</si>
  <si>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</si>
  <si>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</si>
  <si>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</si>
  <si>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</si>
  <si>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</si>
  <si>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</si>
  <si>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</si>
  <si>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</si>
  <si>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</si>
  <si>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</si>
  <si>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</si>
  <si>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</si>
  <si>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</si>
  <si>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</si>
  <si>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</si>
  <si>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</si>
  <si>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</si>
  <si>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</si>
  <si>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</si>
  <si>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</si>
  <si>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</si>
  <si>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</si>
  <si>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</si>
  <si>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</si>
  <si>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</si>
  <si>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</si>
  <si>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</si>
  <si>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</si>
  <si>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</si>
  <si>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</si>
  <si>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</si>
  <si>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</si>
  <si>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</si>
  <si>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</si>
  <si>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</si>
  <si>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</si>
  <si>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</si>
  <si>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</si>
  <si>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</si>
  <si>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</si>
  <si>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</si>
  <si>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</si>
  <si>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</si>
  <si>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</si>
  <si>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</si>
  <si>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</si>
  <si>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</si>
  <si>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</si>
  <si>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</si>
  <si>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</si>
  <si>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</si>
  <si>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</si>
  <si>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</si>
  <si>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</si>
  <si>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</si>
  <si>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</si>
  <si>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</si>
  <si>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</si>
  <si>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</si>
  <si>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</si>
  <si>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</si>
  <si>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</si>
  <si>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</si>
  <si>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</si>
  <si>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</si>
  <si>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</si>
  <si>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</si>
  <si>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</si>
  <si>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</si>
  <si>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</si>
  <si>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</si>
  <si>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</si>
  <si>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</si>
  <si>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</si>
  <si>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</si>
  <si>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</si>
  <si>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</si>
  <si>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</si>
  <si>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</si>
  <si>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</si>
  <si>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</si>
  <si>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</si>
  <si>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</si>
  <si>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</si>
  <si>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</si>
  <si>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</si>
  <si>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</si>
  <si>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</si>
  <si>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</si>
  <si>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</si>
  <si>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</si>
  <si>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</si>
  <si>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</si>
  <si>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</si>
  <si>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</si>
  <si>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</si>
  <si>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</si>
  <si>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</si>
  <si>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</si>
  <si>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</si>
  <si>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</si>
  <si>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</si>
  <si>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</si>
  <si>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</si>
  <si>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</si>
  <si>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</si>
  <si>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</si>
  <si>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</si>
  <si>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</si>
  <si>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</si>
  <si>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</si>
  <si>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</si>
  <si>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</si>
  <si>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</si>
  <si>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</si>
  <si>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</si>
  <si>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</si>
  <si>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</si>
  <si>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</si>
  <si>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</si>
  <si>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</si>
  <si>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</si>
  <si>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</si>
  <si>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</si>
  <si>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</si>
  <si>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</si>
  <si>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</si>
  <si>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</si>
  <si>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</si>
  <si>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</si>
  <si>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</si>
  <si>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</si>
  <si>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</si>
  <si>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</si>
  <si>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</si>
  <si>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</si>
  <si>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</si>
  <si>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</si>
  <si>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</si>
  <si>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</si>
  <si>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</si>
  <si>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</si>
  <si>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</si>
  <si>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</si>
  <si>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</si>
  <si>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</si>
  <si>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</si>
  <si>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</si>
  <si>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</si>
  <si>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</si>
  <si>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</si>
  <si>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</si>
  <si>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</si>
  <si>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</si>
  <si>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</si>
  <si>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</si>
  <si>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</si>
  <si>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</si>
  <si>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</si>
  <si>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</si>
  <si>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</si>
  <si>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</si>
  <si>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</si>
  <si>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</si>
  <si>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</si>
  <si>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</si>
  <si>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</si>
  <si>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</si>
  <si>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</si>
  <si>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</si>
  <si>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</si>
  <si>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</si>
  <si>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</si>
  <si>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</si>
  <si>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</si>
  <si>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</si>
  <si>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</si>
  <si>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</si>
  <si>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</si>
  <si>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</si>
  <si>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</si>
  <si>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</si>
  <si>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</si>
  <si>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</si>
  <si>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</si>
  <si>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</si>
  <si>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</si>
  <si>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</si>
  <si>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</si>
  <si>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</si>
  <si>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</si>
  <si>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</si>
  <si>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</si>
  <si>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</si>
  <si>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</si>
  <si>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</si>
  <si>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</si>
  <si>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</si>
  <si>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</si>
  <si>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</si>
  <si>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</si>
  <si>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</si>
  <si>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</si>
  <si>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</si>
  <si>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</si>
  <si>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</si>
  <si>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</si>
  <si>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</si>
  <si>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</si>
  <si>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</si>
  <si>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</si>
  <si>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</si>
  <si>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</si>
  <si>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</si>
  <si>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</si>
  <si>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</si>
  <si>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</si>
  <si>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</si>
  <si>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</si>
  <si>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</si>
  <si>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</si>
  <si>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</si>
  <si>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</si>
  <si>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</si>
  <si>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</si>
  <si>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</si>
  <si>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</si>
  <si>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</si>
  <si>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</si>
  <si>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</si>
  <si>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</si>
  <si>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</si>
  <si>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</si>
  <si>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</si>
  <si>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</si>
  <si>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</si>
  <si>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</si>
  <si>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</si>
  <si>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</si>
  <si>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</si>
  <si>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</si>
  <si>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</si>
  <si>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</si>
  <si>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</si>
  <si>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</si>
  <si>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</si>
  <si>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</si>
  <si>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</si>
  <si>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</si>
  <si>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</si>
  <si>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</si>
  <si>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</si>
  <si>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</si>
  <si>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</si>
  <si>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</si>
  <si>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</si>
  <si>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</si>
  <si>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</si>
  <si>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</si>
  <si>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</si>
  <si>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</si>
  <si>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</si>
  <si>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</si>
  <si>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</si>
  <si>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</si>
  <si>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</si>
  <si>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</si>
  <si>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</si>
  <si>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</si>
  <si>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</si>
  <si>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</si>
  <si>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</si>
  <si>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</si>
  <si>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</si>
  <si>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</si>
  <si>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</si>
  <si>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</si>
  <si>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</si>
  <si>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</si>
  <si>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</si>
  <si>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</si>
  <si>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</si>
  <si>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</si>
  <si>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</si>
  <si>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</si>
  <si>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</si>
  <si>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</si>
  <si>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</si>
  <si>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</si>
  <si>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</si>
  <si>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</si>
  <si>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</si>
  <si>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</si>
  <si>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</si>
  <si>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</si>
  <si>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</si>
  <si>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</si>
  <si>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</si>
  <si>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</si>
  <si>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</si>
  <si>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</si>
  <si>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</si>
  <si>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</si>
  <si>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</si>
  <si>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</si>
  <si>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</si>
  <si>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</si>
  <si>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</si>
  <si>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</si>
  <si>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</si>
  <si>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</si>
  <si>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</si>
  <si>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</si>
  <si>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</si>
  <si>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</si>
  <si>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</si>
  <si>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</si>
  <si>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</si>
  <si>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</si>
  <si>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</si>
  <si>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</si>
  <si>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</si>
  <si>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</si>
  <si>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</si>
  <si>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</si>
  <si>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</si>
  <si>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</si>
  <si>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</si>
  <si>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</si>
  <si>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</si>
  <si>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</si>
  <si>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</si>
  <si>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</si>
  <si>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</si>
  <si>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</si>
  <si>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</si>
  <si>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</si>
  <si>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</si>
  <si>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</si>
  <si>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</si>
  <si>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</si>
  <si>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</si>
  <si>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</si>
  <si>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</si>
  <si>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</si>
  <si>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</si>
  <si>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</si>
  <si>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</si>
  <si>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</si>
  <si>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</si>
  <si>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</si>
  <si>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</si>
  <si>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</si>
  <si>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</si>
  <si>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</si>
  <si>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</si>
  <si>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</si>
  <si>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</si>
  <si>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</si>
  <si>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</si>
  <si>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</si>
  <si>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</si>
  <si>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</si>
  <si>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</si>
  <si>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</si>
  <si>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</si>
  <si>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</si>
  <si>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</si>
  <si>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</si>
  <si>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</si>
  <si>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</si>
  <si>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</si>
  <si>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</si>
  <si>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</si>
  <si>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</si>
  <si>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</si>
  <si>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</si>
  <si>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</si>
  <si>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</si>
  <si>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</si>
  <si>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</si>
  <si>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</si>
  <si>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</si>
  <si>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</si>
  <si>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</si>
  <si>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</si>
  <si>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</si>
  <si>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</si>
  <si>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</si>
  <si>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</si>
  <si>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</si>
  <si>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</si>
  <si>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</si>
  <si>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</si>
  <si>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</si>
  <si>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</si>
  <si>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</si>
  <si>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</si>
  <si>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</si>
  <si>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</si>
  <si>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</si>
  <si>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</si>
  <si>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</si>
  <si>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</si>
  <si>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</si>
  <si>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</si>
  <si>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</si>
  <si>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</si>
  <si>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</si>
  <si>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</si>
  <si>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</si>
  <si>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</si>
  <si>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</si>
  <si>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</si>
  <si>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</si>
  <si>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</si>
  <si>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</si>
  <si>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</si>
  <si>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</si>
  <si>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</si>
  <si>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</si>
  <si>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</si>
  <si>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</si>
  <si>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</si>
  <si>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</si>
  <si>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</si>
  <si>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</si>
  <si>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</si>
  <si>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</si>
  <si>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</si>
  <si>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</si>
  <si>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</si>
  <si>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</si>
  <si>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</si>
  <si>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</si>
  <si>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</si>
  <si>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</si>
  <si>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</si>
  <si>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</si>
  <si>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</si>
  <si>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</si>
  <si>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</si>
  <si>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</si>
  <si>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</si>
  <si>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</si>
  <si>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</si>
  <si>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</si>
  <si>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</si>
  <si>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</si>
  <si>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</si>
  <si>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</si>
  <si>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</si>
  <si>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</si>
  <si>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</si>
  <si>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</si>
  <si>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</si>
  <si>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</si>
  <si>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</si>
  <si>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</si>
  <si>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</si>
  <si>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</si>
  <si>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</si>
  <si>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</si>
  <si>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</si>
  <si>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</si>
  <si>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</si>
  <si>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</si>
  <si>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</si>
  <si>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</si>
  <si>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</si>
  <si>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</si>
  <si>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</si>
  <si>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</si>
  <si>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</si>
  <si>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</si>
  <si>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</si>
  <si>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</si>
  <si>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</si>
  <si>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</si>
  <si>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</si>
  <si>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</si>
  <si>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</si>
  <si>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</si>
  <si>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</si>
  <si>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</si>
  <si>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</si>
  <si>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</si>
  <si>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</si>
  <si>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</si>
  <si>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</si>
  <si>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</si>
  <si>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</si>
  <si>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</si>
  <si>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</si>
  <si>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</si>
  <si>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</si>
  <si>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</si>
  <si>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</si>
  <si>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</si>
  <si>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</si>
  <si>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</si>
  <si>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</si>
  <si>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</si>
  <si>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</si>
  <si>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</si>
  <si>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</si>
  <si>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</si>
  <si>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</si>
  <si>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</si>
  <si>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</si>
  <si>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</si>
  <si>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</si>
  <si>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</si>
  <si>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</si>
  <si>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</si>
  <si>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</si>
  <si>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</si>
  <si>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</si>
  <si>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</si>
  <si>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</si>
  <si>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</si>
  <si>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</si>
  <si>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</si>
  <si>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</si>
  <si>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</si>
  <si>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</si>
  <si>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</si>
  <si>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</si>
  <si>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</si>
  <si>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</si>
  <si>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</si>
  <si>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</si>
  <si>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</si>
  <si>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</si>
  <si>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</si>
  <si>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</si>
  <si>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</si>
  <si>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</si>
  <si>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</si>
  <si>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</si>
  <si>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</si>
  <si>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</si>
  <si>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</si>
  <si>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</si>
  <si>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</si>
  <si>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</si>
  <si>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</si>
  <si>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</si>
  <si>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</si>
  <si>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</si>
  <si>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</si>
  <si>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</si>
  <si>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</si>
  <si>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</si>
  <si>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</si>
  <si>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</si>
  <si>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</si>
  <si>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</si>
  <si>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</si>
  <si>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</si>
  <si>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</si>
  <si>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</si>
  <si>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</si>
  <si>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</si>
  <si>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</si>
  <si>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</si>
  <si>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</si>
  <si>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</si>
  <si>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</si>
  <si>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</si>
  <si>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</si>
  <si>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</si>
  <si>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</si>
  <si>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</si>
  <si>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</si>
  <si>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</si>
  <si>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</si>
  <si>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</si>
  <si>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</si>
  <si>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</si>
  <si>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</si>
  <si>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</si>
  <si>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</si>
  <si>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</si>
  <si>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</si>
  <si>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</si>
  <si>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</si>
  <si>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</si>
  <si>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</si>
  <si>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</si>
  <si>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</si>
  <si>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</si>
  <si>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</si>
  <si>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</si>
  <si>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</si>
  <si>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</si>
  <si>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</si>
  <si>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</si>
  <si>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</si>
  <si>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</si>
  <si>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</si>
  <si>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</si>
  <si>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</si>
  <si>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</si>
  <si>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</si>
  <si>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</si>
  <si>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</si>
  <si>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</si>
  <si>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</si>
  <si>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</si>
  <si>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</si>
  <si>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</si>
  <si>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</si>
  <si>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</si>
  <si>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</si>
  <si>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</si>
  <si>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</si>
  <si>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</si>
  <si>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</si>
  <si>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</si>
  <si>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</si>
  <si>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</si>
  <si>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</si>
  <si>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</si>
  <si>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</si>
  <si>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</si>
  <si>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</si>
  <si>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</si>
  <si>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</si>
  <si>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</si>
  <si>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</si>
  <si>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</si>
  <si>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</si>
  <si>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</si>
  <si>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</si>
  <si>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</si>
  <si>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</si>
  <si>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</si>
  <si>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</si>
  <si>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</si>
  <si>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</si>
  <si>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</si>
  <si>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</si>
  <si>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</si>
  <si>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</si>
  <si>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</si>
  <si>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</si>
  <si>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</si>
  <si>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</si>
  <si>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</si>
  <si>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</si>
  <si>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</si>
  <si>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</si>
  <si>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</si>
  <si>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</si>
  <si>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</si>
  <si>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</si>
  <si>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</si>
  <si>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</si>
  <si>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</si>
  <si>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</si>
  <si>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</si>
  <si>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</si>
  <si>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</si>
  <si>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</si>
  <si>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</si>
  <si>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</si>
  <si>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</si>
  <si>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</si>
  <si>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</si>
  <si>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</si>
  <si>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</si>
  <si>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</si>
  <si>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</si>
  <si>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</si>
  <si>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</si>
  <si>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</si>
  <si>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</si>
  <si>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</si>
  <si>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</si>
  <si>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</si>
  <si>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</si>
  <si>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</si>
  <si>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</si>
  <si>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</si>
  <si>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</si>
  <si>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</si>
  <si>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</si>
  <si>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</si>
  <si>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</si>
  <si>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</si>
  <si>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</si>
  <si>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</si>
  <si>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</si>
  <si>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</si>
  <si>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</si>
  <si>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</si>
  <si>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</si>
  <si>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</si>
  <si>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</si>
  <si>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</si>
  <si>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</si>
  <si>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</si>
  <si>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</si>
  <si>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</si>
  <si>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</si>
  <si>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</si>
  <si>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</si>
  <si>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</si>
  <si>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</si>
  <si>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</si>
  <si>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</si>
  <si>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</si>
  <si>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</si>
  <si>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</si>
  <si>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</si>
  <si>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</si>
  <si>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</si>
  <si>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</si>
  <si>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</si>
  <si>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</si>
  <si>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</si>
  <si>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</si>
  <si>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</si>
  <si>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</si>
  <si>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</si>
  <si>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</si>
  <si>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</si>
  <si>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</si>
  <si>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</si>
  <si>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</si>
  <si>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</si>
  <si>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</si>
  <si>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</si>
  <si>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</si>
  <si>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</si>
  <si>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</si>
  <si>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</si>
  <si>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</si>
  <si>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</si>
  <si>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</si>
  <si>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</si>
  <si>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</si>
  <si>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</si>
  <si>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</si>
  <si>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</si>
  <si>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</si>
  <si>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</si>
  <si>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</si>
  <si>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</si>
  <si>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</si>
  <si>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</si>
  <si>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</si>
  <si>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</si>
  <si>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</si>
  <si>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</si>
  <si>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</si>
  <si>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</si>
  <si>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</si>
  <si>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</si>
  <si>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</si>
  <si>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</si>
  <si>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</si>
  <si>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</si>
  <si>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</si>
  <si>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</si>
  <si>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</si>
  <si>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</si>
  <si>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</si>
  <si>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</si>
  <si>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</si>
  <si>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</si>
  <si>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</si>
  <si>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</si>
  <si>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</si>
  <si>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</si>
  <si>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</si>
  <si>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</si>
  <si>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</si>
  <si>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</si>
  <si>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</si>
  <si>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</si>
  <si>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</si>
  <si>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</si>
  <si>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</si>
  <si>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</si>
  <si>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</si>
  <si>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</si>
  <si>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</si>
  <si>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</si>
  <si>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</si>
  <si>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</si>
  <si>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</si>
  <si>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</si>
  <si>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</si>
  <si>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</si>
  <si>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</si>
  <si>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</si>
  <si>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</si>
  <si>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</si>
  <si>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</si>
  <si>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</si>
  <si>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</si>
  <si>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</si>
  <si>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</si>
  <si>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</si>
  <si>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</si>
  <si>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</si>
  <si>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</si>
  <si>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</si>
  <si>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</si>
  <si>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</si>
  <si>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</si>
  <si>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</si>
  <si>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</si>
  <si>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</si>
  <si>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</si>
  <si>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</si>
  <si>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</si>
  <si>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</si>
  <si>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</si>
  <si>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</si>
  <si>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</si>
  <si>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</si>
  <si>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</si>
  <si>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</si>
  <si>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</si>
  <si>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</si>
  <si>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</si>
  <si>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</si>
  <si>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</si>
  <si>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</si>
  <si>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</si>
  <si>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</si>
  <si>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</si>
  <si>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</si>
  <si>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</si>
  <si>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</si>
  <si>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</si>
  <si>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</si>
  <si>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</si>
  <si>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</si>
  <si>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</si>
  <si>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</si>
  <si>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</si>
  <si>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</si>
  <si>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</si>
  <si>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</si>
  <si>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</si>
  <si>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</si>
  <si>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</si>
  <si>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</si>
  <si>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</si>
  <si>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</si>
  <si>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</si>
  <si>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</si>
  <si>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</si>
  <si>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</si>
  <si>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</si>
  <si>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</si>
  <si>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</si>
  <si>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</si>
  <si>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</si>
  <si>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</si>
  <si>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</si>
  <si>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</si>
  <si>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</si>
  <si>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</si>
  <si>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</si>
  <si>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</si>
  <si>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</si>
  <si>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</si>
  <si>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</si>
  <si>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</si>
  <si>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</si>
  <si>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</si>
  <si>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</si>
  <si>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</si>
  <si>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</si>
  <si>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</si>
  <si>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</si>
  <si>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</si>
  <si>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</si>
  <si>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</si>
  <si>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</si>
  <si>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</si>
  <si>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</si>
  <si>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</si>
  <si>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</si>
  <si>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</si>
  <si>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</si>
  <si>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</si>
  <si>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</si>
  <si>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</si>
  <si>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</si>
  <si>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</si>
  <si>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</si>
  <si>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</si>
  <si>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</si>
  <si>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</si>
  <si>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</si>
  <si>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</si>
  <si>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</si>
  <si>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</si>
  <si>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</si>
  <si>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</si>
  <si>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</si>
  <si>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</si>
  <si>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</si>
  <si>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</si>
  <si>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</si>
  <si>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</si>
  <si>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</si>
  <si>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</si>
  <si>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</si>
  <si>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</si>
  <si>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</si>
  <si>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</si>
  <si>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</si>
  <si>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</si>
  <si>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</si>
  <si>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</si>
  <si>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</si>
  <si>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</si>
  <si>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</si>
  <si>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</si>
  <si>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</si>
  <si>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</si>
  <si>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</si>
  <si>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</si>
  <si>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</si>
  <si>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</si>
  <si>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</si>
  <si>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</si>
  <si>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</si>
  <si>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</si>
  <si>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</si>
  <si>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</si>
  <si>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</si>
  <si>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</si>
  <si>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</si>
  <si>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</si>
  <si>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</si>
  <si>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</si>
  <si>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</si>
  <si>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</si>
  <si>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</si>
  <si>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</si>
  <si>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</si>
  <si>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</si>
  <si>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</si>
  <si>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</si>
  <si>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</si>
  <si>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</si>
  <si>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</si>
  <si>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</si>
  <si>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</si>
  <si>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</si>
  <si>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</si>
  <si>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</si>
  <si>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</si>
  <si>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</si>
  <si>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</si>
  <si>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</si>
  <si>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</si>
  <si>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</si>
  <si>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</si>
  <si>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</si>
  <si>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</si>
  <si>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</si>
  <si>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</si>
  <si>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</si>
  <si>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</si>
  <si>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</si>
  <si>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</si>
  <si>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</si>
  <si>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</si>
  <si>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</si>
  <si>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</si>
  <si>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</si>
  <si>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</si>
  <si>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</si>
  <si>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</si>
  <si>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</si>
  <si>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</si>
  <si>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</si>
  <si>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</si>
  <si>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</si>
  <si>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</si>
  <si>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</si>
  <si>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</si>
  <si>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</si>
  <si>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</si>
  <si>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</si>
  <si>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</si>
  <si>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</si>
  <si>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</si>
  <si>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</si>
  <si>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</si>
  <si>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</si>
  <si>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</si>
  <si>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</si>
  <si>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</si>
  <si>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</si>
  <si>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</si>
  <si>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</si>
  <si>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</si>
  <si>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</si>
  <si>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</si>
  <si>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</si>
  <si>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</si>
  <si>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</si>
  <si>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</si>
  <si>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</si>
  <si>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</si>
  <si>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</si>
  <si>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</si>
  <si>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</si>
  <si>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</si>
  <si>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</si>
  <si>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</si>
  <si>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</si>
  <si>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</si>
  <si>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</si>
  <si>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</si>
  <si>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</si>
  <si>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</si>
  <si>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</si>
  <si>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</si>
  <si>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</si>
  <si>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</si>
  <si>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</si>
  <si>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</si>
  <si>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</si>
  <si>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</si>
  <si>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</si>
  <si>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</si>
  <si>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</si>
  <si>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</si>
  <si>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</si>
  <si>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</si>
  <si>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</si>
  <si>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</si>
  <si>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</si>
  <si>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</si>
  <si>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</si>
  <si>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</si>
  <si>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</si>
  <si>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</si>
  <si>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</si>
  <si>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</si>
  <si>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</si>
  <si>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</si>
  <si>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</si>
  <si>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</si>
  <si>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</si>
  <si>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</si>
  <si>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</si>
  <si>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</si>
  <si>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</si>
  <si>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</si>
  <si>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</si>
  <si>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</si>
  <si>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</si>
  <si>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</si>
  <si>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</si>
  <si>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</si>
  <si>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</si>
  <si>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</si>
  <si>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</si>
  <si>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</si>
  <si>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</si>
  <si>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</si>
  <si>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</si>
  <si>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</si>
  <si>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</si>
  <si>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</si>
  <si>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</si>
  <si>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</si>
  <si>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</si>
  <si>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</si>
  <si>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</si>
  <si>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</si>
  <si>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</si>
  <si>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</si>
  <si>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</si>
  <si>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</si>
  <si>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</si>
  <si>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</si>
  <si>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</si>
  <si>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</si>
  <si>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</si>
  <si>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</si>
  <si>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</si>
  <si>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</si>
  <si>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</si>
  <si>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</si>
  <si>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</si>
  <si>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</si>
  <si>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</si>
  <si>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</si>
  <si>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</si>
  <si>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</si>
  <si>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</si>
  <si>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</si>
  <si>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</si>
  <si>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</si>
  <si>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</si>
  <si>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</si>
  <si>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</si>
  <si>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</si>
  <si>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</si>
  <si>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</si>
  <si>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</si>
  <si>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</si>
  <si>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</si>
  <si>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</si>
  <si>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</si>
  <si>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</si>
  <si>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</si>
  <si>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</si>
  <si>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</si>
  <si>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</si>
  <si>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</si>
  <si>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</si>
  <si>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</si>
  <si>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</si>
  <si>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</si>
  <si>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</si>
  <si>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</si>
  <si>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</si>
  <si>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</si>
  <si>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</si>
  <si>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</si>
  <si>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</si>
  <si>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</si>
  <si>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</si>
  <si>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</si>
  <si>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</si>
  <si>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</si>
  <si>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</si>
  <si>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</si>
  <si>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</si>
  <si>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</si>
  <si>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</si>
  <si>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</si>
  <si>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</si>
  <si>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</si>
  <si>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</si>
  <si>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</si>
  <si>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</si>
  <si>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</si>
  <si>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</si>
  <si>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</si>
  <si>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</si>
  <si>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</si>
  <si>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</si>
  <si>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</si>
  <si>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</si>
  <si>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</si>
  <si>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</si>
  <si>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</si>
  <si>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</si>
  <si>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</si>
  <si>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</si>
  <si>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</si>
  <si>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</si>
  <si>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</si>
  <si>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</si>
  <si>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</si>
  <si>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</si>
  <si>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</si>
  <si>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</si>
  <si>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</si>
  <si>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</si>
  <si>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</si>
  <si>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</si>
  <si>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</si>
  <si>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</si>
  <si>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</si>
  <si>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</si>
  <si>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</si>
  <si>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</si>
  <si>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</si>
  <si>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</si>
  <si>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</si>
  <si>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</si>
  <si>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</si>
  <si>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</si>
  <si>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</si>
  <si>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</si>
  <si>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</si>
  <si>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</si>
  <si>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</si>
  <si>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</si>
  <si>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</si>
  <si>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</si>
  <si>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</si>
  <si>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</si>
  <si>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</si>
  <si>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</si>
  <si>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</si>
  <si>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</si>
  <si>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</si>
  <si>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</si>
  <si>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</si>
  <si>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</si>
  <si>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</si>
  <si>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</si>
  <si>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</si>
  <si>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</si>
  <si>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</si>
  <si>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</si>
  <si>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</si>
  <si>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</si>
  <si>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</si>
  <si>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</si>
  <si>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</si>
  <si>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</si>
  <si>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</si>
  <si>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</si>
  <si>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</si>
  <si>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</si>
  <si>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</si>
  <si>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</si>
  <si>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</si>
  <si>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</si>
  <si>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</si>
  <si>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</si>
  <si>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</si>
  <si>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</si>
  <si>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</si>
  <si>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</si>
  <si>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</si>
  <si>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</si>
  <si>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</si>
  <si>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</si>
  <si>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</si>
  <si>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</si>
  <si>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</si>
  <si>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</si>
  <si>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</si>
  <si>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</si>
  <si>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</si>
  <si>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</si>
  <si>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</si>
  <si>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</si>
  <si>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</si>
  <si>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</si>
  <si>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</si>
  <si>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</si>
  <si>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</si>
  <si>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</si>
  <si>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</si>
  <si>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</si>
  <si>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</si>
  <si>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</si>
  <si>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</si>
  <si>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</si>
  <si>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</si>
  <si>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</si>
  <si>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</si>
  <si>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</si>
  <si>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</si>
  <si>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</si>
  <si>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</si>
  <si>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</si>
  <si>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</si>
  <si>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</si>
  <si>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</si>
  <si>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</si>
  <si>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</si>
  <si>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</si>
  <si>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</si>
  <si>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</si>
  <si>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</si>
  <si>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</si>
  <si>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</si>
  <si>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</si>
  <si>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</si>
  <si>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</si>
  <si>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</si>
  <si>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</si>
  <si>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</si>
  <si>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</si>
  <si>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</si>
  <si>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</si>
  <si>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</si>
  <si>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</si>
  <si>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</si>
  <si>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</si>
  <si>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</si>
  <si>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</si>
  <si>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</si>
  <si>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</si>
  <si>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</si>
  <si>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</si>
  <si>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</si>
  <si>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</si>
  <si>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</si>
  <si>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</si>
  <si>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</si>
  <si>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</si>
  <si>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</si>
  <si>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</si>
  <si>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</si>
  <si>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</si>
  <si>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</si>
  <si>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</si>
  <si>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</si>
  <si>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</si>
  <si>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</si>
  <si>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</si>
  <si>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</si>
  <si>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</si>
  <si>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</si>
  <si>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</si>
  <si>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</si>
  <si>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</si>
  <si>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</si>
  <si>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</si>
  <si>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</si>
  <si>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</si>
  <si>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</si>
  <si>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</si>
  <si>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</si>
  <si>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</si>
  <si>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</si>
  <si>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</si>
  <si>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</si>
  <si>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</si>
  <si>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</si>
  <si>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</si>
  <si>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</si>
  <si>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</si>
  <si>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</si>
  <si>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</si>
  <si>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</si>
  <si>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</si>
  <si>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</si>
  <si>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</si>
  <si>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</si>
  <si>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</si>
  <si>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</si>
  <si>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</si>
  <si>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</si>
  <si>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</si>
  <si>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</si>
  <si>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</si>
  <si>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</si>
  <si>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</si>
  <si>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</si>
  <si>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</si>
  <si>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</si>
  <si>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</si>
  <si>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</si>
  <si>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</si>
  <si>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</si>
  <si>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</si>
  <si>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</si>
  <si>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</si>
  <si>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</si>
  <si>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</si>
  <si>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</si>
  <si>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</si>
  <si>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</si>
  <si>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</si>
  <si>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</si>
  <si>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</si>
  <si>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</si>
  <si>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</si>
  <si>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</si>
  <si>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</si>
  <si>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</si>
  <si>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</si>
  <si>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</si>
  <si>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</si>
  <si>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</si>
  <si>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</si>
  <si>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</si>
  <si>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</si>
  <si>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</si>
  <si>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</si>
  <si>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</si>
  <si>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</si>
  <si>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</si>
  <si>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</si>
  <si>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</si>
  <si>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</si>
  <si>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</si>
  <si>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</si>
  <si>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</si>
  <si>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</si>
  <si>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</si>
  <si>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</si>
  <si>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</si>
  <si>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</si>
  <si>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</si>
  <si>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</si>
  <si>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</si>
  <si>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</si>
  <si>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</si>
  <si>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</si>
  <si>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</si>
  <si>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</si>
  <si>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</si>
  <si>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</si>
  <si>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</si>
  <si>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</si>
  <si>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</si>
  <si>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</si>
  <si>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</si>
  <si>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</si>
  <si>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</si>
  <si>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</si>
  <si>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</si>
  <si>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</si>
  <si>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</si>
  <si>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</si>
  <si>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</si>
  <si>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</si>
  <si>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</si>
  <si>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</si>
  <si>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</si>
  <si>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</si>
  <si>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</si>
  <si>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</si>
  <si>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</si>
  <si>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</si>
  <si>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</si>
  <si>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</si>
  <si>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</si>
  <si>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</si>
  <si>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</si>
  <si>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</si>
  <si>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</si>
  <si>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</si>
  <si>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</si>
  <si>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</si>
  <si>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</si>
  <si>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</si>
  <si>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</si>
  <si>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</si>
  <si>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</si>
  <si>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</si>
  <si>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</si>
  <si>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</si>
  <si>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</si>
  <si>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</si>
  <si>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</si>
  <si>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</si>
  <si>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</si>
  <si>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</si>
  <si>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</si>
  <si>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</si>
  <si>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</si>
  <si>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</si>
  <si>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</si>
  <si>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</si>
  <si>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</si>
  <si>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</si>
  <si>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</si>
  <si>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</si>
  <si>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</si>
  <si>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</si>
  <si>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</si>
  <si>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</si>
  <si>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</si>
  <si>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</si>
  <si>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</si>
  <si>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</si>
  <si>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</si>
  <si>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</si>
  <si>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</si>
  <si>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</si>
  <si>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</si>
  <si>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</si>
  <si>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</si>
  <si>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</si>
  <si>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</si>
  <si>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</si>
  <si>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</si>
  <si>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</si>
  <si>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</si>
  <si>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</si>
  <si>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</si>
  <si>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</si>
  <si>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</si>
  <si>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</si>
  <si>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</si>
  <si>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</si>
  <si>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</si>
  <si>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</si>
  <si>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</si>
  <si>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</si>
  <si>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</si>
  <si>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</si>
  <si>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</si>
  <si>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</si>
  <si>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</si>
  <si>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</si>
  <si>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</si>
  <si>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</si>
  <si>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</si>
  <si>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</si>
  <si>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</si>
  <si>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</si>
  <si>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</si>
  <si>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</si>
  <si>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</si>
  <si>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</si>
  <si>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</si>
  <si>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</si>
  <si>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</si>
  <si>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</si>
  <si>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</si>
  <si>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</si>
  <si>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</si>
  <si>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</si>
  <si>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</si>
  <si>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</si>
  <si>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</si>
  <si>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</si>
  <si>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</si>
  <si>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</si>
  <si>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</si>
  <si>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</si>
  <si>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</si>
  <si>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</si>
  <si>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</si>
  <si>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</si>
  <si>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</si>
  <si>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</si>
  <si>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</si>
  <si>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</si>
  <si>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</si>
  <si>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</si>
  <si>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</si>
  <si>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</si>
  <si>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</si>
  <si>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</si>
  <si>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</si>
  <si>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</si>
  <si>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</si>
  <si>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</si>
  <si>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</si>
  <si>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</si>
  <si>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</si>
  <si>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</si>
  <si>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</si>
  <si>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</si>
  <si>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</si>
  <si>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</si>
  <si>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</si>
  <si>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</si>
  <si>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</si>
  <si>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</si>
  <si>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</si>
  <si>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</si>
  <si>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</si>
  <si>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</si>
  <si>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</si>
  <si>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</si>
  <si>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</si>
  <si>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</si>
  <si>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</si>
  <si>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</si>
  <si>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</si>
  <si>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</si>
  <si>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</si>
  <si>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</si>
  <si>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</si>
  <si>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</si>
  <si>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</si>
  <si>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</si>
  <si>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</si>
  <si>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</si>
  <si>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</si>
  <si>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</si>
  <si>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</si>
  <si>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</si>
  <si>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</si>
  <si>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</si>
  <si>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</si>
  <si>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</si>
  <si>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</si>
  <si>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</si>
  <si>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</si>
  <si>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</si>
  <si>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</si>
  <si>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</si>
  <si>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</si>
  <si>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</si>
  <si>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</si>
  <si>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</si>
  <si>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</si>
  <si>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</si>
  <si>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</si>
  <si>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</si>
  <si>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</si>
  <si>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</si>
  <si>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</si>
  <si>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</si>
  <si>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</si>
  <si>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</si>
  <si>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</si>
  <si>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</si>
  <si>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</si>
  <si>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</si>
  <si>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</si>
  <si>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</si>
  <si>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</si>
  <si>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</si>
  <si>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</si>
  <si>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</si>
  <si>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</si>
  <si>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</si>
  <si>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</si>
  <si>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</si>
  <si>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</si>
  <si>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</si>
  <si>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</si>
  <si>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</si>
  <si>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</si>
  <si>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</si>
  <si>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</si>
  <si>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</si>
  <si>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</si>
  <si>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</si>
  <si>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</si>
  <si>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</si>
  <si>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</si>
  <si>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</si>
  <si>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</si>
  <si>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</si>
  <si>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</si>
  <si>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</si>
  <si>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</si>
  <si>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</si>
  <si>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</si>
  <si>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</si>
  <si>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</si>
  <si>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</si>
  <si>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</si>
  <si>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</si>
  <si>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</si>
  <si>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</si>
  <si>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</si>
  <si>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</si>
  <si>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</si>
  <si>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</si>
  <si>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</si>
  <si>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</si>
  <si>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</si>
  <si>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</si>
  <si>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</si>
  <si>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</si>
  <si>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</si>
  <si>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</si>
  <si>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</si>
  <si>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</si>
  <si>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</si>
  <si>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</si>
  <si>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</si>
  <si>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</si>
  <si>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</si>
  <si>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</si>
  <si>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</si>
  <si>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</si>
  <si>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</si>
  <si>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</si>
  <si>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</si>
  <si>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</si>
  <si>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</si>
  <si>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</si>
  <si>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</si>
  <si>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</si>
  <si>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</si>
  <si>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</si>
  <si>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</si>
  <si>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</si>
  <si>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</si>
  <si>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</si>
  <si>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</si>
  <si>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</si>
  <si>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</si>
  <si>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</si>
  <si>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</si>
  <si>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</si>
  <si>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</si>
  <si>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</si>
  <si>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</si>
  <si>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</si>
  <si>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</si>
  <si>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</si>
  <si>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</si>
  <si>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</si>
  <si>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</si>
  <si>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</si>
  <si>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</si>
  <si>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</si>
  <si>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</si>
  <si>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</si>
  <si>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</si>
  <si>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</si>
  <si>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</si>
  <si>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</si>
  <si>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</si>
  <si>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</si>
  <si>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</si>
  <si>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</si>
  <si>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</si>
  <si>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</si>
  <si>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</si>
  <si>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</si>
  <si>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</si>
  <si>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</si>
  <si>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</si>
  <si>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</si>
  <si>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</si>
  <si>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</si>
  <si>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</si>
  <si>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</si>
  <si>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</si>
  <si>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</si>
  <si>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</si>
  <si>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</si>
  <si>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</si>
  <si>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</si>
  <si>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</si>
  <si>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</si>
  <si>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</si>
  <si>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</si>
  <si>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</si>
  <si>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</si>
  <si>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</si>
  <si>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</si>
  <si>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</si>
  <si>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</si>
  <si>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</si>
  <si>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</si>
  <si>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</si>
  <si>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</si>
  <si>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</si>
  <si>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</si>
  <si>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</si>
  <si>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</si>
  <si>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</si>
  <si>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</si>
  <si>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</si>
  <si>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</si>
  <si>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</si>
  <si>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</si>
  <si>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</si>
  <si>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</si>
  <si>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</si>
  <si>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</si>
  <si>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</si>
  <si>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</si>
  <si>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</si>
  <si>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</si>
  <si>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</si>
  <si>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</si>
  <si>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</si>
  <si>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</si>
  <si>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</si>
  <si>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</si>
  <si>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</si>
  <si>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</si>
  <si>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</si>
  <si>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</si>
  <si>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</si>
  <si>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</si>
  <si>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</si>
  <si>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</si>
  <si>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</si>
  <si>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</si>
  <si>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</si>
  <si>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</si>
  <si>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</si>
  <si>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</si>
  <si>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</si>
  <si>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</si>
  <si>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</si>
  <si>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</si>
  <si>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</si>
  <si>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</si>
  <si>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</si>
  <si>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</si>
  <si>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</si>
  <si>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</si>
  <si>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</si>
  <si>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</si>
  <si>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</si>
  <si>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</si>
  <si>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</si>
  <si>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</si>
  <si>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</si>
  <si>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</si>
  <si>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</si>
  <si>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</si>
  <si>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</si>
  <si>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</si>
  <si>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</si>
  <si>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</si>
  <si>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</si>
  <si>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</si>
  <si>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</si>
  <si>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</si>
  <si>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</si>
  <si>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</si>
  <si>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</si>
  <si>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</si>
  <si>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</si>
  <si>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</si>
  <si>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</si>
  <si>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</si>
  <si>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</si>
  <si>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</si>
  <si>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</si>
  <si>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</si>
  <si>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</si>
  <si>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</si>
  <si>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</si>
  <si>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</si>
  <si>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</si>
  <si>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</si>
  <si>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</si>
  <si>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</si>
  <si>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</si>
  <si>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</si>
  <si>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</si>
  <si>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</si>
  <si>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</si>
  <si>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</si>
  <si>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</si>
  <si>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</si>
  <si>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</si>
  <si>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</si>
  <si>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</si>
  <si>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</si>
  <si>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</si>
  <si>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</si>
  <si>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</si>
  <si>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</si>
  <si>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</si>
  <si>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</si>
  <si>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</si>
  <si>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</si>
  <si>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</si>
  <si>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</si>
  <si>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</si>
  <si>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</si>
  <si>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</si>
  <si>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</si>
  <si>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</si>
  <si>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</si>
  <si>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</si>
  <si>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</si>
  <si>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</si>
  <si>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</si>
  <si>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</si>
  <si>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</si>
  <si>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</si>
  <si>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</si>
  <si>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</si>
  <si>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</si>
  <si>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</si>
  <si>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</si>
  <si>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</si>
  <si>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</si>
  <si>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</si>
  <si>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</si>
  <si>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</si>
  <si>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</si>
  <si>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</si>
  <si>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</si>
  <si>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</si>
  <si>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</si>
  <si>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</si>
  <si>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</si>
  <si>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</si>
  <si>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</si>
  <si>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</si>
  <si>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</si>
  <si>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</si>
  <si>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</si>
  <si>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</si>
  <si>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</si>
  <si>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</si>
  <si>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</si>
  <si>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</si>
  <si>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</si>
  <si>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</si>
  <si>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</si>
  <si>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</si>
  <si>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</si>
  <si>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</si>
  <si>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</si>
  <si>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</si>
  <si>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</si>
  <si>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</si>
  <si>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</si>
  <si>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</si>
  <si>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</si>
  <si>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</si>
  <si>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</si>
  <si>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</si>
  <si>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</si>
  <si>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</si>
  <si>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</si>
  <si>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</si>
  <si>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</si>
  <si>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</si>
  <si>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</si>
  <si>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</si>
  <si>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</si>
  <si>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</si>
  <si>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</si>
  <si>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</si>
  <si>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</si>
  <si>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</si>
  <si>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</si>
  <si>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</si>
  <si>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</si>
  <si>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</si>
  <si>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</si>
  <si>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</si>
  <si>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</si>
  <si>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</si>
  <si>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</si>
  <si>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</si>
  <si>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</si>
  <si>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</si>
  <si>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</si>
  <si>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</si>
  <si>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</si>
  <si>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</si>
  <si>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</si>
  <si>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</si>
  <si>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</si>
  <si>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</si>
  <si>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</si>
  <si>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</si>
  <si>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</si>
  <si>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</si>
  <si>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</si>
  <si>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</si>
  <si>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</si>
  <si>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</si>
  <si>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</si>
  <si>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</si>
  <si>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</si>
  <si>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</si>
  <si>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</si>
  <si>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</si>
  <si>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</si>
  <si>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</si>
  <si>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</si>
  <si>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</si>
  <si>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</si>
  <si>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</si>
  <si>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</si>
  <si>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</si>
  <si>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</si>
  <si>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</si>
  <si>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</si>
  <si>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</si>
  <si>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</si>
  <si>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</si>
  <si>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</si>
  <si>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</si>
  <si>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</si>
  <si>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</si>
  <si>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</si>
  <si>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</si>
  <si>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</si>
  <si>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</si>
  <si>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</si>
  <si>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</si>
  <si>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</si>
  <si>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</si>
  <si>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</si>
  <si>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</si>
  <si>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</si>
  <si>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</si>
  <si>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</si>
  <si>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</si>
  <si>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</si>
  <si>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</si>
  <si>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</si>
  <si>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</si>
  <si>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</si>
  <si>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</si>
  <si>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</si>
  <si>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</si>
  <si>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</si>
  <si>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</si>
  <si>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</si>
  <si>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</si>
  <si>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</si>
  <si>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</si>
  <si>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</si>
  <si>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</si>
  <si>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</si>
  <si>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</si>
  <si>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</si>
  <si>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</si>
  <si>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</si>
  <si>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</si>
  <si>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</si>
  <si>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</si>
  <si>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</si>
  <si>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</si>
  <si>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</si>
  <si>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</si>
  <si>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</si>
  <si>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</si>
  <si>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</si>
  <si>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</si>
  <si>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</si>
  <si>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</si>
  <si>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</si>
  <si>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</si>
  <si>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</si>
  <si>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</si>
  <si>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</si>
  <si>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</si>
  <si>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</si>
  <si>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</si>
  <si>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</si>
  <si>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</si>
  <si>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</si>
  <si>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</si>
  <si>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</si>
  <si>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</si>
  <si>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</si>
  <si>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</si>
  <si>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</si>
  <si>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</si>
  <si>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</si>
  <si>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</si>
  <si>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</si>
  <si>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</si>
  <si>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</si>
  <si>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</si>
  <si>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</si>
  <si>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</si>
  <si>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</si>
  <si>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</si>
  <si>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</si>
  <si>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</si>
  <si>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</si>
  <si>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</si>
  <si>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</si>
  <si>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</si>
  <si>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</si>
  <si>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</si>
  <si>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</si>
  <si>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</si>
  <si>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</si>
  <si>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</si>
  <si>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</si>
  <si>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</si>
  <si>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</si>
  <si>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</si>
  <si>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</si>
  <si>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</si>
  <si>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</si>
  <si>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</si>
  <si>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</si>
  <si>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</si>
  <si>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</si>
  <si>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</si>
  <si>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</si>
  <si>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</si>
  <si>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</si>
  <si>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</si>
  <si>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</si>
  <si>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</si>
  <si>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</si>
  <si>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</si>
  <si>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</si>
  <si>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</si>
  <si>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</si>
  <si>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</si>
  <si>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</si>
  <si>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</si>
  <si>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</si>
  <si>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</si>
  <si>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</si>
  <si>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</si>
  <si>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</si>
  <si>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</si>
  <si>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</si>
  <si>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</si>
  <si>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</si>
  <si>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</si>
  <si>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</si>
  <si>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</si>
  <si>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</si>
  <si>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</si>
  <si>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</si>
  <si>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</si>
  <si>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</si>
  <si>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</si>
  <si>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</si>
  <si>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</si>
  <si>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</si>
  <si>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</si>
  <si>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</si>
  <si>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</si>
  <si>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</si>
  <si>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</si>
  <si>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</si>
  <si>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</si>
  <si>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</si>
  <si>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</si>
  <si>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</si>
  <si>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</si>
  <si>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</si>
  <si>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</si>
  <si>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</si>
  <si>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</si>
  <si>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</si>
  <si>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</si>
  <si>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</si>
  <si>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</si>
  <si>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</si>
  <si>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</si>
  <si>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</si>
  <si>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</si>
  <si>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</si>
  <si>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</si>
  <si>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</si>
  <si>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</si>
  <si>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</si>
  <si>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</si>
  <si>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</si>
  <si>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</si>
  <si>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</si>
  <si>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</si>
  <si>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</si>
  <si>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</si>
  <si>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</si>
  <si>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</si>
  <si>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</si>
  <si>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</si>
  <si>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</si>
  <si>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</si>
  <si>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</si>
  <si>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</si>
  <si>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</si>
  <si>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</si>
  <si>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</si>
  <si>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</si>
  <si>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</si>
  <si>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</si>
  <si>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</si>
  <si>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</si>
  <si>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</si>
  <si>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</si>
  <si>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</si>
  <si>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</si>
  <si>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</si>
  <si>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</si>
  <si>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</si>
  <si>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</si>
  <si>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</si>
  <si>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</si>
  <si>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</si>
  <si>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</si>
  <si>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</si>
  <si>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</si>
  <si>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</si>
  <si>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</si>
  <si>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</si>
  <si>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</si>
  <si>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</si>
  <si>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</si>
  <si>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</si>
  <si>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</si>
  <si>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</si>
  <si>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</si>
  <si>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</si>
  <si>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</si>
  <si>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</si>
  <si>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</si>
  <si>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</si>
  <si>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</si>
  <si>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</si>
  <si>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</si>
  <si>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</si>
  <si>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</si>
  <si>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</si>
  <si>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</si>
  <si>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</si>
  <si>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</si>
  <si>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</si>
  <si>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</si>
  <si>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</si>
  <si>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</si>
  <si>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</si>
  <si>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</si>
  <si>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</si>
  <si>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</si>
  <si>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</si>
  <si>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</si>
  <si>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</si>
  <si>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</si>
  <si>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</si>
  <si>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</si>
  <si>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</si>
  <si>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</si>
  <si>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</si>
  <si>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</si>
  <si>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</si>
  <si>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</si>
  <si>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</si>
  <si>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</si>
  <si>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</si>
  <si>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</si>
  <si>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</si>
  <si>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</si>
  <si>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</si>
  <si>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</si>
  <si>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</si>
  <si>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</si>
  <si>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</si>
  <si>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</si>
  <si>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</si>
  <si>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</si>
  <si>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</si>
  <si>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</si>
  <si>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</si>
  <si>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</si>
  <si>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</si>
  <si>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</si>
  <si>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</si>
  <si>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</si>
  <si>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</si>
  <si>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</si>
  <si>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</si>
  <si>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</si>
  <si>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</si>
  <si>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</si>
  <si>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</si>
  <si>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</si>
  <si>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</si>
  <si>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</si>
  <si>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</si>
  <si>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</si>
  <si>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</si>
  <si>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</si>
  <si>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</si>
  <si>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</si>
  <si>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</si>
  <si>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</si>
  <si>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</si>
  <si>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</si>
  <si>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</si>
  <si>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</si>
  <si>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</si>
  <si>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</si>
  <si>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</si>
  <si>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</si>
  <si>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</si>
  <si>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</si>
  <si>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</si>
  <si>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</si>
  <si>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</si>
  <si>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</si>
  <si>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</si>
  <si>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</si>
  <si>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</si>
  <si>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</si>
  <si>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</si>
  <si>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</si>
  <si>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</si>
  <si>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</si>
  <si>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</si>
  <si>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</si>
  <si>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</si>
  <si>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</si>
  <si>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</si>
  <si>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</si>
  <si>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</si>
  <si>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</si>
  <si>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</si>
  <si>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</si>
  <si>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</si>
  <si>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</si>
  <si>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</si>
  <si>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</si>
  <si>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</si>
  <si>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</si>
  <si>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</si>
  <si>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</si>
  <si>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</si>
  <si>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</si>
  <si>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</si>
  <si>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</si>
  <si>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</si>
  <si>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</si>
  <si>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</si>
  <si>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</si>
  <si>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</si>
  <si>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</si>
  <si>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</si>
  <si>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</si>
  <si>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</si>
  <si>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</si>
  <si>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</si>
  <si>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</si>
  <si>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</si>
  <si>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</si>
  <si>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</si>
  <si>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</si>
  <si>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</si>
  <si>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</si>
  <si>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</si>
  <si>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</si>
  <si>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</si>
  <si>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</si>
  <si>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</si>
  <si>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</si>
  <si>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</si>
  <si>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</si>
  <si>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</si>
  <si>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</si>
  <si>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</si>
  <si>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</si>
  <si>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</si>
  <si>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</si>
  <si>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</si>
  <si>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</si>
  <si>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</si>
  <si>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</si>
  <si>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</si>
  <si>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</si>
  <si>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</si>
  <si>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</si>
  <si>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</si>
  <si>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</si>
  <si>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</si>
  <si>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</si>
  <si>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</si>
  <si>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</si>
  <si>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</si>
  <si>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</si>
  <si>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</si>
  <si>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</si>
  <si>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</si>
  <si>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</si>
  <si>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</si>
  <si>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</si>
  <si>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</si>
  <si>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</si>
  <si>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</si>
  <si>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</si>
  <si>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</si>
  <si>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</si>
  <si>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</si>
  <si>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</si>
  <si>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</si>
  <si>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</si>
  <si>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</si>
  <si>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</si>
  <si>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</si>
  <si>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</si>
  <si>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</si>
  <si>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</si>
  <si>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</si>
  <si>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</si>
  <si>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</si>
  <si>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</si>
  <si>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</si>
  <si>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</si>
  <si>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</si>
  <si>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</si>
  <si>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</si>
  <si>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</si>
  <si>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</si>
  <si>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</si>
  <si>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</si>
  <si>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</si>
  <si>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</si>
  <si>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</si>
  <si>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</si>
  <si>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</si>
  <si>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</si>
  <si>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</si>
  <si>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</si>
  <si>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</si>
  <si>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</si>
  <si>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</si>
  <si>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</si>
  <si>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</si>
  <si>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</si>
  <si>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</si>
  <si>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</si>
  <si>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</si>
  <si>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</si>
  <si>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</si>
  <si>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</si>
  <si>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</si>
  <si>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</si>
  <si>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</si>
  <si>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</si>
  <si>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</si>
  <si>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</si>
  <si>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</si>
  <si>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</si>
  <si>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</si>
  <si>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</si>
  <si>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</si>
  <si>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</si>
  <si>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</si>
  <si>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</si>
  <si>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</si>
  <si>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</si>
  <si>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</si>
  <si>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</si>
  <si>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</si>
  <si>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</si>
  <si>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</si>
  <si>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</si>
  <si>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</si>
  <si>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</si>
  <si>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</si>
  <si>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</si>
  <si>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</si>
  <si>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</si>
  <si>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</si>
  <si>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</si>
  <si>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</si>
  <si>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</si>
  <si>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</si>
  <si>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</si>
  <si>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</si>
  <si>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</si>
  <si>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</si>
  <si>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</si>
  <si>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</si>
  <si>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</si>
  <si>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</si>
  <si>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</si>
  <si>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</si>
  <si>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</si>
  <si>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</si>
  <si>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</si>
  <si>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</si>
  <si>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</si>
  <si>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</si>
  <si>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</si>
  <si>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</si>
  <si>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</si>
  <si>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</si>
  <si>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</si>
  <si>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</si>
  <si>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</si>
  <si>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</si>
  <si>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</si>
  <si>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</si>
  <si>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</si>
  <si>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</si>
  <si>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</si>
  <si>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</si>
  <si>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</si>
  <si>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</si>
  <si>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</si>
  <si>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</si>
  <si>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</si>
  <si>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</si>
  <si>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</si>
  <si>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</si>
  <si>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</si>
  <si>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</si>
  <si>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</si>
  <si>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</si>
  <si>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</si>
  <si>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</si>
  <si>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</si>
  <si>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</si>
  <si>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</si>
  <si>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</si>
  <si>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</si>
  <si>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</si>
  <si>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</si>
  <si>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</si>
  <si>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</si>
  <si>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</si>
  <si>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</si>
  <si>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</si>
  <si>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</si>
  <si>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</si>
  <si>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</si>
  <si>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</si>
  <si>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</si>
  <si>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</si>
  <si>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</si>
  <si>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</si>
  <si>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</si>
  <si>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</si>
  <si>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</si>
  <si>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</si>
  <si>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</si>
  <si>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</si>
  <si>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</si>
  <si>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</si>
  <si>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</si>
  <si>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</si>
  <si>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</si>
  <si>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</si>
  <si>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</si>
  <si>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</si>
  <si>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</si>
  <si>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</si>
  <si>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</si>
  <si>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</si>
  <si>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</si>
  <si>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</si>
  <si>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</si>
  <si>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</si>
  <si>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</si>
  <si>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</si>
  <si>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</si>
  <si>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</si>
  <si>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</si>
  <si>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</si>
  <si>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</si>
  <si>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</si>
  <si>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</si>
  <si>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</si>
  <si>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</si>
  <si>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</si>
  <si>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</si>
  <si>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</si>
  <si>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</si>
  <si>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</si>
  <si>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</si>
  <si>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</si>
  <si>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</si>
  <si>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</si>
  <si>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</si>
  <si>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</si>
  <si>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</si>
  <si>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</si>
  <si>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</si>
  <si>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</si>
  <si>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</si>
  <si>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</si>
  <si>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</si>
  <si>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</si>
  <si>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</si>
  <si>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</si>
  <si>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</si>
  <si>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</si>
  <si>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</si>
  <si>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</si>
  <si>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</si>
  <si>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</si>
  <si>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</si>
  <si>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</si>
  <si>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</si>
  <si>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</si>
  <si>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</si>
  <si>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</si>
  <si>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</si>
  <si>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</si>
  <si>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</si>
  <si>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</si>
  <si>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</si>
  <si>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</si>
  <si>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</si>
  <si>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</si>
  <si>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</si>
  <si>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</si>
  <si>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</si>
  <si>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</si>
  <si>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</si>
  <si>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</si>
  <si>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</si>
  <si>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</si>
  <si>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</si>
  <si>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</si>
  <si>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</si>
  <si>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</si>
  <si>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</si>
  <si>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</si>
  <si>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</si>
  <si>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</si>
  <si>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</si>
  <si>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</si>
  <si>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</si>
  <si>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</si>
  <si>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</si>
  <si>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</si>
  <si>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</si>
  <si>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</si>
  <si>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</si>
  <si>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</si>
  <si>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</si>
  <si>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</si>
  <si>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</si>
  <si>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</si>
  <si>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</si>
  <si>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</si>
  <si>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</si>
  <si>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</si>
  <si>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</si>
  <si>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</si>
  <si>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</si>
  <si>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</si>
  <si>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</si>
  <si>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</si>
  <si>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</si>
  <si>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</si>
  <si>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</si>
  <si>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</si>
  <si>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</si>
  <si>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</si>
  <si>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</si>
  <si>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</si>
  <si>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</si>
  <si>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</si>
  <si>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</si>
  <si>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</si>
  <si>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</si>
  <si>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</si>
  <si>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</si>
  <si>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</si>
  <si>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</si>
  <si>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</si>
  <si>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</si>
  <si>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</si>
  <si>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</si>
  <si>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</si>
  <si>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</si>
  <si>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</si>
  <si>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</si>
  <si>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</si>
  <si>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</si>
  <si>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</si>
  <si>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</si>
  <si>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</si>
  <si>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</si>
  <si>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</si>
  <si>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</si>
  <si>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</si>
  <si>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</si>
  <si>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</si>
  <si>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</si>
  <si>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</si>
  <si>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</si>
  <si>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</si>
  <si>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</si>
  <si>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</si>
  <si>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</si>
  <si>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</si>
  <si>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</si>
  <si>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</si>
  <si>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</si>
  <si>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</si>
  <si>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</si>
  <si>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</si>
  <si>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</si>
  <si>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</si>
  <si>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</si>
  <si>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</si>
  <si>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</si>
  <si>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</si>
  <si>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</si>
  <si>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</si>
  <si>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</si>
  <si>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</si>
  <si>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</si>
  <si>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</si>
  <si>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</si>
  <si>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</si>
  <si>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</si>
  <si>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</si>
  <si>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</si>
  <si>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</si>
  <si>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</si>
  <si>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</si>
  <si>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</si>
  <si>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</si>
  <si>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</si>
  <si>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</si>
  <si>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</si>
  <si>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</si>
  <si>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</si>
  <si>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</si>
  <si>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</si>
  <si>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</si>
  <si>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</si>
  <si>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</si>
  <si>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</si>
  <si>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</si>
  <si>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</si>
  <si>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</si>
  <si>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</si>
  <si>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</si>
  <si>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</si>
  <si>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</si>
  <si>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</si>
  <si>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</si>
  <si>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</si>
  <si>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</si>
  <si>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</si>
  <si>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</si>
  <si>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</si>
  <si>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</si>
  <si>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</si>
  <si>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</si>
  <si>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</si>
  <si>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</si>
  <si>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</si>
  <si>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</si>
  <si>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</si>
  <si>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</si>
  <si>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</si>
  <si>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</si>
  <si>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</si>
  <si>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</si>
  <si>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</si>
  <si>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</si>
  <si>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</si>
  <si>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</si>
  <si>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</si>
  <si>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</si>
  <si>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</si>
  <si>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</si>
  <si>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</si>
  <si>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</si>
  <si>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</si>
  <si>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</si>
  <si>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</si>
  <si>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</si>
  <si>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</si>
  <si>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</si>
  <si>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</si>
  <si>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</si>
  <si>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</si>
  <si>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</si>
  <si>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</si>
  <si>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</si>
  <si>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</si>
  <si>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</si>
  <si>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</si>
  <si>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</si>
  <si>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</si>
  <si>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</si>
  <si>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</si>
  <si>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</si>
  <si>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</si>
  <si>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</si>
  <si>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</si>
  <si>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</si>
  <si>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</si>
  <si>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</si>
  <si>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</si>
  <si>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</si>
  <si>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</si>
  <si>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</si>
  <si>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</si>
  <si>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</si>
  <si>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</si>
  <si>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</si>
  <si>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</si>
  <si>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</si>
  <si>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</si>
  <si>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</si>
  <si>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</si>
  <si>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</si>
  <si>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</si>
  <si>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</si>
  <si>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</si>
  <si>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</si>
  <si>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</si>
  <si>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</si>
  <si>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</si>
  <si>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</si>
  <si>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</si>
  <si>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</si>
  <si>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</si>
  <si>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</si>
  <si>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</si>
  <si>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</si>
  <si>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</si>
  <si>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</si>
  <si>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</si>
  <si>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</si>
  <si>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</si>
  <si>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</si>
  <si>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</si>
  <si>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</si>
  <si>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</si>
  <si>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</si>
  <si>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</si>
  <si>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</si>
  <si>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</si>
  <si>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</si>
  <si>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</si>
  <si>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</si>
  <si>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</si>
  <si>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</si>
  <si>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</si>
  <si>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</si>
  <si>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</si>
  <si>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</si>
  <si>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</si>
  <si>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</si>
  <si>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</si>
  <si>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</si>
  <si>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</si>
  <si>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</si>
  <si>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</si>
  <si>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</si>
  <si>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</si>
  <si>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</si>
  <si>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</si>
  <si>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</si>
  <si>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</si>
  <si>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</si>
  <si>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</si>
  <si>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</si>
  <si>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</si>
  <si>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</si>
  <si>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</si>
  <si>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</si>
  <si>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</si>
  <si>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</si>
  <si>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</si>
  <si>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</si>
  <si>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</si>
  <si>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</si>
  <si>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</si>
  <si>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</si>
  <si>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</si>
  <si>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</si>
  <si>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</si>
  <si>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</si>
  <si>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</si>
  <si>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</si>
  <si>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</si>
  <si>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</si>
  <si>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</si>
  <si>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</si>
  <si>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</si>
  <si>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</si>
  <si>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</si>
  <si>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</si>
  <si>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</si>
  <si>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</si>
  <si>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</si>
  <si>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</si>
  <si>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</si>
  <si>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</si>
  <si>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</si>
  <si>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</si>
  <si>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</si>
  <si>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</si>
  <si>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</si>
  <si>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</si>
  <si>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</si>
  <si>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</si>
  <si>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</si>
  <si>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</si>
  <si>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</si>
  <si>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</si>
  <si>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</si>
  <si>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</si>
  <si>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</si>
  <si>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</si>
  <si>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</si>
  <si>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</si>
  <si>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</si>
  <si>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</si>
  <si>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</si>
  <si>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</si>
  <si>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</si>
  <si>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</si>
  <si>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</si>
  <si>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</si>
  <si>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</si>
  <si>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</si>
  <si>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</si>
  <si>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</si>
  <si>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</si>
  <si>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</si>
  <si>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</si>
  <si>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</si>
  <si>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</si>
  <si>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</si>
  <si>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</si>
  <si>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</si>
  <si>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</si>
  <si>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</si>
  <si>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</si>
  <si>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</si>
  <si>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</si>
  <si>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</si>
  <si>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</si>
  <si>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</si>
  <si>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</si>
  <si>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</si>
  <si>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</si>
  <si>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</si>
  <si>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</si>
  <si>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</si>
  <si>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</si>
  <si>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</si>
  <si>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</si>
  <si>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</si>
  <si>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</si>
  <si>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</si>
  <si>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</si>
  <si>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</si>
  <si>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</si>
  <si>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</si>
  <si>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</si>
  <si>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</si>
  <si>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</si>
  <si>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</si>
  <si>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</si>
  <si>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</si>
  <si>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</si>
  <si>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</si>
  <si>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</si>
  <si>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</si>
  <si>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</si>
  <si>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</si>
  <si>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</si>
  <si>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</si>
  <si>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</si>
  <si>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</si>
  <si>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</si>
  <si>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</si>
  <si>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</si>
  <si>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</si>
  <si>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</si>
  <si>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</si>
  <si>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</si>
  <si>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</si>
  <si>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</si>
  <si>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</si>
  <si>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</si>
  <si>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</si>
  <si>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</si>
  <si>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</si>
  <si>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</si>
  <si>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</si>
  <si>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</si>
  <si>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</si>
  <si>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</si>
  <si>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</si>
  <si>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</si>
  <si>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</si>
  <si>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</si>
  <si>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</si>
  <si>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</si>
  <si>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</si>
  <si>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</si>
  <si>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</si>
  <si>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</si>
  <si>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</si>
  <si>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</si>
  <si>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</si>
  <si>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</si>
  <si>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</si>
  <si>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</si>
  <si>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</si>
  <si>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</si>
  <si>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</si>
  <si>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</si>
  <si>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</si>
  <si>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</si>
  <si>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</si>
  <si>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</si>
  <si>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</si>
  <si>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</si>
  <si>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</si>
  <si>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</si>
  <si>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</si>
  <si>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</si>
  <si>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</si>
  <si>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</si>
  <si>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</si>
  <si>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</si>
  <si>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</si>
  <si>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</si>
  <si>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</si>
  <si>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</si>
  <si>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</si>
  <si>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</si>
  <si>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</si>
  <si>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</si>
  <si>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</si>
  <si>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</si>
  <si>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</si>
  <si>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</si>
  <si>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</si>
  <si>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</si>
  <si>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</si>
  <si>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</si>
  <si>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</si>
  <si>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</si>
  <si>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</si>
  <si>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</si>
  <si>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</si>
  <si>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</si>
  <si>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</si>
  <si>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</si>
  <si>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</si>
  <si>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</si>
  <si>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</si>
  <si>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</si>
  <si>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</si>
  <si>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</si>
  <si>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</si>
  <si>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</si>
  <si>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</si>
  <si>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</si>
  <si>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</si>
  <si>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</si>
  <si>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</si>
  <si>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</si>
  <si>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</si>
  <si>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</si>
  <si>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</si>
  <si>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</si>
  <si>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</si>
  <si>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</si>
  <si>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</si>
  <si>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</si>
  <si>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</si>
  <si>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</si>
  <si>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</si>
  <si>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</si>
  <si>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</si>
  <si>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</si>
  <si>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</si>
  <si>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</si>
  <si>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</si>
  <si>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</si>
  <si>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</si>
  <si>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</si>
  <si>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</si>
  <si>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</si>
  <si>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</si>
  <si>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</si>
  <si>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</si>
  <si>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</si>
  <si>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</si>
  <si>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</si>
  <si>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</si>
  <si>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</si>
  <si>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</si>
  <si>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</si>
  <si>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</si>
  <si>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</si>
  <si>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</si>
  <si>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</si>
  <si>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</si>
  <si>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</si>
  <si>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</si>
  <si>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</si>
  <si>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</si>
  <si>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</si>
  <si>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</si>
  <si>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</si>
  <si>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</si>
  <si>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</si>
  <si>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</si>
  <si>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</si>
  <si>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</si>
  <si>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</si>
  <si>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</si>
  <si>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</si>
  <si>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</si>
  <si>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</si>
  <si>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</si>
  <si>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</si>
  <si>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</si>
  <si>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</si>
  <si>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</si>
  <si>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</si>
  <si>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</si>
  <si>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</si>
  <si>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</si>
  <si>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</si>
  <si>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</si>
  <si>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</si>
  <si>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</si>
  <si>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</si>
  <si>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</si>
  <si>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</si>
  <si>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</si>
  <si>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</si>
  <si>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</si>
  <si>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</si>
  <si>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</si>
  <si>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</si>
  <si>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</si>
  <si>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</si>
  <si>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</si>
  <si>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</si>
  <si>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</si>
  <si>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</si>
  <si>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</si>
  <si>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</si>
  <si>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</si>
  <si>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</si>
  <si>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</si>
  <si>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</si>
  <si>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</si>
  <si>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</si>
  <si>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</si>
  <si>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</si>
  <si>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</si>
  <si>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</si>
  <si>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</si>
  <si>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</si>
  <si>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</si>
  <si>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</si>
  <si>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</si>
  <si>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</si>
  <si>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</si>
  <si>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</si>
  <si>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</si>
  <si>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</si>
  <si>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</si>
  <si>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</si>
  <si>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</si>
  <si>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</si>
  <si>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</si>
  <si>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</si>
  <si>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</si>
  <si>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</si>
  <si>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</si>
  <si>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</si>
  <si>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</si>
  <si>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</si>
  <si>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</si>
  <si>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</si>
  <si>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</si>
  <si>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</si>
  <si>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</si>
  <si>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</si>
  <si>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</si>
  <si>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</si>
  <si>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</si>
  <si>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</si>
  <si>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</si>
  <si>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</si>
  <si>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</si>
  <si>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</si>
  <si>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</si>
  <si>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</si>
  <si>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</si>
  <si>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</si>
  <si>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</si>
  <si>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</si>
  <si>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</si>
  <si>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</si>
  <si>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</si>
  <si>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</si>
  <si>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</si>
  <si>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</si>
  <si>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</si>
  <si>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</si>
  <si>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</si>
  <si>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</si>
  <si>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</si>
  <si>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</si>
  <si>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</si>
  <si>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</si>
  <si>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</si>
  <si>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</si>
  <si>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</si>
  <si>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</si>
  <si>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</si>
  <si>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</si>
  <si>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</si>
  <si>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</si>
  <si>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</si>
  <si>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</si>
  <si>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</si>
  <si>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</si>
  <si>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</si>
  <si>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</si>
  <si>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</si>
  <si>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</si>
  <si>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</si>
  <si>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</si>
  <si>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</si>
  <si>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</si>
  <si>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</si>
  <si>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</si>
  <si>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</si>
  <si>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</si>
  <si>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</si>
  <si>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</si>
  <si>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</si>
  <si>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</si>
  <si>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</si>
  <si>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</si>
  <si>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</si>
  <si>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</si>
  <si>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</si>
  <si>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</si>
  <si>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</si>
  <si>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</si>
  <si>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</si>
  <si>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</si>
  <si>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</si>
  <si>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</si>
  <si>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</si>
  <si>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</si>
  <si>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</si>
  <si>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</si>
  <si>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</si>
  <si>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</si>
  <si>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</si>
  <si>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</si>
  <si>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</si>
  <si>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</si>
  <si>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</si>
  <si>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</si>
  <si>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</si>
  <si>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</si>
  <si>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</si>
  <si>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</si>
  <si>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</si>
  <si>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</si>
  <si>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</si>
  <si>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</si>
  <si>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</si>
  <si>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</si>
  <si>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</si>
  <si>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</si>
  <si>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</si>
  <si>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</si>
  <si>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</si>
  <si>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</si>
  <si>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</si>
  <si>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</si>
  <si>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</si>
  <si>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</si>
  <si>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</si>
  <si>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</si>
  <si>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</si>
  <si>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</si>
  <si>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</si>
  <si>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</si>
  <si>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</si>
  <si>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</si>
  <si>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</si>
  <si>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</si>
  <si>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</si>
  <si>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</si>
  <si>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</si>
  <si>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</si>
  <si>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</si>
  <si>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</si>
  <si>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</si>
  <si>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</si>
  <si>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</si>
  <si>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</si>
  <si>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</si>
  <si>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</si>
  <si>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</si>
  <si>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</si>
  <si>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</si>
  <si>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</si>
  <si>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</si>
  <si>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</si>
  <si>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</si>
  <si>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</si>
  <si>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</si>
  <si>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</si>
  <si>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</si>
  <si>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</si>
  <si>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</si>
  <si>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</si>
  <si>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</si>
  <si>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</si>
  <si>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</si>
  <si>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</si>
  <si>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</si>
  <si>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</si>
  <si>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</si>
  <si>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</si>
  <si>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</si>
  <si>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</si>
  <si>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</si>
  <si>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</si>
  <si>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</si>
  <si>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</si>
  <si>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</si>
  <si>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</si>
  <si>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</si>
  <si>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</si>
  <si>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</si>
  <si>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</si>
  <si>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</si>
  <si>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</si>
  <si>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</si>
  <si>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</si>
  <si>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</si>
  <si>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</si>
  <si>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</si>
  <si>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</si>
  <si>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</si>
  <si>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</si>
  <si>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</si>
  <si>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</si>
  <si>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</si>
  <si>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</si>
  <si>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</si>
  <si>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</si>
  <si>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</si>
  <si>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</si>
  <si>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</si>
  <si>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</si>
  <si>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</si>
  <si>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</si>
  <si>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</si>
  <si>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</si>
  <si>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</si>
  <si>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</si>
  <si>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</si>
  <si>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</si>
  <si>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</si>
  <si>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</si>
  <si>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</si>
  <si>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</si>
  <si>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</si>
  <si>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</si>
  <si>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</si>
  <si>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</si>
  <si>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</si>
  <si>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</si>
  <si>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</si>
  <si>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</si>
  <si>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</si>
  <si>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</si>
  <si>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</si>
  <si>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</si>
  <si>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</si>
  <si>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</si>
  <si>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</si>
  <si>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</si>
  <si>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</si>
  <si>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</si>
  <si>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</si>
  <si>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</si>
  <si>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</si>
  <si>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</si>
  <si>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</si>
  <si>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</si>
  <si>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</si>
  <si>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</si>
  <si>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</si>
  <si>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</si>
  <si>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</si>
  <si>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</si>
  <si>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</si>
  <si>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</si>
  <si>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</si>
  <si>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</si>
  <si>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</si>
  <si>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</si>
  <si>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</si>
  <si>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</si>
  <si>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</si>
  <si>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</si>
  <si>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</si>
  <si>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</si>
  <si>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</si>
  <si>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</si>
  <si>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</si>
  <si>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</si>
  <si>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</si>
  <si>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</si>
  <si>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</si>
  <si>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</si>
  <si>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</si>
  <si>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</si>
  <si>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</si>
  <si>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</si>
  <si>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</si>
  <si>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</si>
  <si>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</si>
  <si>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</si>
  <si>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</si>
  <si>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</si>
  <si>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</si>
  <si>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</si>
  <si>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</si>
  <si>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</si>
  <si>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</si>
  <si>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</si>
  <si>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</si>
  <si>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</si>
  <si>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</si>
  <si>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</si>
  <si>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</si>
  <si>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</si>
  <si>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</si>
  <si>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</si>
  <si>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</si>
  <si>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</si>
  <si>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</si>
  <si>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</si>
  <si>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</si>
  <si>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</si>
  <si>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</si>
  <si>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</si>
  <si>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</si>
  <si>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</si>
  <si>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</si>
  <si>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</si>
  <si>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</si>
  <si>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</si>
  <si>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</si>
  <si>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</si>
  <si>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</si>
  <si>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</si>
  <si>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</si>
  <si>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</si>
  <si>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</si>
  <si>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</si>
  <si>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</si>
  <si>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</si>
  <si>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</si>
  <si>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</si>
  <si>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</si>
  <si>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</si>
  <si>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</si>
  <si>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</si>
  <si>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</si>
  <si>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</si>
  <si>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</si>
  <si>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</si>
  <si>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</si>
  <si>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</si>
  <si>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</si>
  <si>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</si>
  <si>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</si>
  <si>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</si>
  <si>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</si>
  <si>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</si>
  <si>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</si>
  <si>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</si>
  <si>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</si>
  <si>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</si>
  <si>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</si>
  <si>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</si>
  <si>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</si>
  <si>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</si>
  <si>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</si>
  <si>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</si>
  <si>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</si>
  <si>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</si>
  <si>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</si>
  <si>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</si>
  <si>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</si>
  <si>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</si>
  <si>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</si>
  <si>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</si>
  <si>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</si>
  <si>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</si>
  <si>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</si>
  <si>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</si>
  <si>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</si>
  <si>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</si>
  <si>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</si>
  <si>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</si>
  <si>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</si>
  <si>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</si>
  <si>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</si>
  <si>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</si>
  <si>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</si>
  <si>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</si>
  <si>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</si>
  <si>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</si>
  <si>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</si>
  <si>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</si>
  <si>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</si>
  <si>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</si>
  <si>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</si>
  <si>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</si>
  <si>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</si>
  <si>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</si>
  <si>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</si>
  <si>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</si>
  <si>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</si>
  <si>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</si>
  <si>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</si>
  <si>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</si>
  <si>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</si>
  <si>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</si>
  <si>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</si>
  <si>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</si>
  <si>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</si>
  <si>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</si>
  <si>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</si>
  <si>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</si>
  <si>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</si>
  <si>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</si>
  <si>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</si>
  <si>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</si>
  <si>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</si>
  <si>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</si>
  <si>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</si>
  <si>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</si>
  <si>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</si>
  <si>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</si>
  <si>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</si>
  <si>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</si>
  <si>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</si>
  <si>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</si>
  <si>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</si>
  <si>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</si>
  <si>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</si>
  <si>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</si>
  <si>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</si>
  <si>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</si>
  <si>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</si>
  <si>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</si>
  <si>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</si>
  <si>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</si>
  <si>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</si>
  <si>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</si>
  <si>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</si>
  <si>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</si>
  <si>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</si>
  <si>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</si>
  <si>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</si>
  <si>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</si>
  <si>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</si>
  <si>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</si>
  <si>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</si>
  <si>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</si>
  <si>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</si>
  <si>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</si>
  <si>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</si>
  <si>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</si>
  <si>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</si>
  <si>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</si>
  <si>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</si>
  <si>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</si>
  <si>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</si>
  <si>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</si>
  <si>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</si>
  <si>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</si>
  <si>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</si>
  <si>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</si>
  <si>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</si>
  <si>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</si>
  <si>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</si>
  <si>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</si>
  <si>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</si>
  <si>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</si>
  <si>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</si>
  <si>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</si>
  <si>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</si>
  <si>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</si>
  <si>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</si>
  <si>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</si>
  <si>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</si>
  <si>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</si>
  <si>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</si>
  <si>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</si>
  <si>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</si>
  <si>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</si>
  <si>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</si>
  <si>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</si>
  <si>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</si>
  <si>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</si>
  <si>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</si>
  <si>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</si>
  <si>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</si>
  <si>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</si>
  <si>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</si>
  <si>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</si>
  <si>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</si>
  <si>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</si>
  <si>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</si>
  <si>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</si>
  <si>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</si>
  <si>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</si>
  <si>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</si>
  <si>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</si>
  <si>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</si>
  <si>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</si>
  <si>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</si>
  <si>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</si>
  <si>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</si>
  <si>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</si>
  <si>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</si>
  <si>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</si>
  <si>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</si>
  <si>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</si>
  <si>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</si>
  <si>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</si>
  <si>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</si>
  <si>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</si>
  <si>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</si>
  <si>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</si>
  <si>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</si>
  <si>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</si>
  <si>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</si>
  <si>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</si>
  <si>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</si>
  <si>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</si>
  <si>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</si>
  <si>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</si>
  <si>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</si>
  <si>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</si>
  <si>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</si>
  <si>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</si>
  <si>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</si>
  <si>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</si>
  <si>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</si>
  <si>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</si>
  <si>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</si>
  <si>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</si>
  <si>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</si>
  <si>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</si>
  <si>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</si>
  <si>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</si>
  <si>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</si>
  <si>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</si>
  <si>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</si>
  <si>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</si>
  <si>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</si>
  <si>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</si>
  <si>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</si>
  <si>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</si>
  <si>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</si>
  <si>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</si>
  <si>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</si>
  <si>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</si>
  <si>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</si>
  <si>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</si>
  <si>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</si>
  <si>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</si>
  <si>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</si>
  <si>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</si>
  <si>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</si>
  <si>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</si>
  <si>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</si>
  <si>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</si>
  <si>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</si>
  <si>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</si>
  <si>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</si>
  <si>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</si>
  <si>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</si>
  <si>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</si>
  <si>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</si>
  <si>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</si>
  <si>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</si>
  <si>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</si>
  <si>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</si>
  <si>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</si>
  <si>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</si>
  <si>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</si>
  <si>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</si>
  <si>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</si>
  <si>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</si>
  <si>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</si>
  <si>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</si>
  <si>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</si>
  <si>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</si>
  <si>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</si>
  <si>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</si>
  <si>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</si>
  <si>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</si>
  <si>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</si>
  <si>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</si>
  <si>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</si>
  <si>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</si>
  <si>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</si>
  <si>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</si>
  <si>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</si>
  <si>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</si>
  <si>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</si>
  <si>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</si>
  <si>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</si>
  <si>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</si>
  <si>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</si>
  <si>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</si>
  <si>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</si>
  <si>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</si>
  <si>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</si>
  <si>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</si>
  <si>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</si>
  <si>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</si>
  <si>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</si>
  <si>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</si>
  <si>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</si>
  <si>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</si>
  <si>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</si>
  <si>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</si>
  <si>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</si>
  <si>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</si>
  <si>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</si>
  <si>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</si>
  <si>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</si>
  <si>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</si>
  <si>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</si>
  <si>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</si>
  <si>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</si>
  <si>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</si>
  <si>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</si>
  <si>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</si>
  <si>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</si>
  <si>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</si>
  <si>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</si>
  <si>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</si>
  <si>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</si>
  <si>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</si>
  <si>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</si>
  <si>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</si>
  <si>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</si>
  <si>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</si>
  <si>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</si>
  <si>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</si>
  <si>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</si>
  <si>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</si>
  <si>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</si>
  <si>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</si>
  <si>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</si>
  <si>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</si>
  <si>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</si>
  <si>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</si>
  <si>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</si>
  <si>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</si>
  <si>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</si>
  <si>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</si>
  <si>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</si>
  <si>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</si>
  <si>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</si>
  <si>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</si>
  <si>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</si>
  <si>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</si>
  <si>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</si>
  <si>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</si>
  <si>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</si>
  <si>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</si>
  <si>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</si>
  <si>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</si>
  <si>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</si>
  <si>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</si>
  <si>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</si>
  <si>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</si>
  <si>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</si>
  <si>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</si>
  <si>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</si>
  <si>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</si>
  <si>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</si>
  <si>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</si>
  <si>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</si>
  <si>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</si>
  <si>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</si>
  <si>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</si>
  <si>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</si>
  <si>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</si>
  <si>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</si>
  <si>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</si>
  <si>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</si>
  <si>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</si>
  <si>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</si>
  <si>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</si>
  <si>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</si>
  <si>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</si>
  <si>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</si>
  <si>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</si>
  <si>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</si>
  <si>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</si>
  <si>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</si>
  <si>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</si>
  <si>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</si>
  <si>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</si>
  <si>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</si>
  <si>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</si>
  <si>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</si>
  <si>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</si>
  <si>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</si>
  <si>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</si>
  <si>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</si>
  <si>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</si>
  <si>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</si>
  <si>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</si>
  <si>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</si>
  <si>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</si>
  <si>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</si>
  <si>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</si>
  <si>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</si>
  <si>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</si>
  <si>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</si>
  <si>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</si>
  <si>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</si>
  <si>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</si>
  <si>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</si>
  <si>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</si>
  <si>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</si>
  <si>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</si>
  <si>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</si>
  <si>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</si>
  <si>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</si>
  <si>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</si>
  <si>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</si>
  <si>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</si>
  <si>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</si>
  <si>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</si>
  <si>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</si>
  <si>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</si>
  <si>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</si>
  <si>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</si>
  <si>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</si>
  <si>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</si>
  <si>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</si>
  <si>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</si>
  <si>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</si>
  <si>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</si>
  <si>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</si>
  <si>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</si>
  <si>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</si>
  <si>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</si>
  <si>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</si>
  <si>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</si>
  <si>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</si>
  <si>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</si>
  <si>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</si>
  <si>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</si>
  <si>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</si>
  <si>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</si>
  <si>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</si>
  <si>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</si>
  <si>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</si>
  <si>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</si>
  <si>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</si>
  <si>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</si>
  <si>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</si>
  <si>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</si>
  <si>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</si>
  <si>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</si>
  <si>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</si>
  <si>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</si>
  <si>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</si>
  <si>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</si>
  <si>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</si>
  <si>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</si>
  <si>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</si>
  <si>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</si>
  <si>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</si>
  <si>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</si>
  <si>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</si>
  <si>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</si>
  <si>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</si>
  <si>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</si>
  <si>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</si>
  <si>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</si>
  <si>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</si>
  <si>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</si>
  <si>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</si>
  <si>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</si>
  <si>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</si>
  <si>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</si>
  <si>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</si>
  <si>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</si>
  <si>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</si>
  <si>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</si>
  <si>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</si>
  <si>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</si>
  <si>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</si>
  <si>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</si>
  <si>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</si>
  <si>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</si>
  <si>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</si>
  <si>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</si>
  <si>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</si>
  <si>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</si>
  <si>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</si>
  <si>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</si>
  <si>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</si>
  <si>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</si>
  <si>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</si>
  <si>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</si>
  <si>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</si>
  <si>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</si>
  <si>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</si>
  <si>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</si>
  <si>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</si>
  <si>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</si>
  <si>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</si>
  <si>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</si>
  <si>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</si>
  <si>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</si>
  <si>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</si>
  <si>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</si>
  <si>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</si>
  <si>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</si>
  <si>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</si>
  <si>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</si>
  <si>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</si>
  <si>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</si>
  <si>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</si>
  <si>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</si>
  <si>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</si>
  <si>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</si>
  <si>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</si>
  <si>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</si>
  <si>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</si>
  <si>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</si>
  <si>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</si>
  <si>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</si>
  <si>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</si>
  <si>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</si>
  <si>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</si>
  <si>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</si>
  <si>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</si>
  <si>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</si>
  <si>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</si>
  <si>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</si>
  <si>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</si>
  <si>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</si>
  <si>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</si>
  <si>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</si>
  <si>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</si>
  <si>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</si>
  <si>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</si>
  <si>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</si>
  <si>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</si>
  <si>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</si>
  <si>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</si>
  <si>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</si>
  <si>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</si>
  <si>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</si>
  <si>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</si>
  <si>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</si>
  <si>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</si>
  <si>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</si>
  <si>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</si>
  <si>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</si>
  <si>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</si>
  <si>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</si>
  <si>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</si>
  <si>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</si>
  <si>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</si>
  <si>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</si>
  <si>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</si>
  <si>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</si>
  <si>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</si>
  <si>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</si>
  <si>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</si>
  <si>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</si>
  <si>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</si>
  <si>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</si>
  <si>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</si>
  <si>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</si>
  <si>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</si>
  <si>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</si>
  <si>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</si>
  <si>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</si>
  <si>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</si>
  <si>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</si>
  <si>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</si>
  <si>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</si>
  <si>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</si>
  <si>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</si>
  <si>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</si>
  <si>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</si>
  <si>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</si>
  <si>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</si>
  <si>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</si>
  <si>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</si>
  <si>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</si>
  <si>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</si>
  <si>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</si>
  <si>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</si>
  <si>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</si>
  <si>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</si>
  <si>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</si>
  <si>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</si>
  <si>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</si>
  <si>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</si>
  <si>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</si>
  <si>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</si>
  <si>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</si>
  <si>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</si>
  <si>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</si>
  <si>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</si>
  <si>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</si>
  <si>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</si>
  <si>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</si>
  <si>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</si>
  <si>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</si>
  <si>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</si>
  <si>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</si>
  <si>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</si>
  <si>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</si>
  <si>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</si>
  <si>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</si>
  <si>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</si>
  <si>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</si>
  <si>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</si>
  <si>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</si>
  <si>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</si>
  <si>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</si>
  <si>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</si>
  <si>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</si>
  <si>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</si>
  <si>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</si>
  <si>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</si>
  <si>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</si>
  <si>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</si>
  <si>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</si>
  <si>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</si>
  <si>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</si>
  <si>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</si>
  <si>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</si>
  <si>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</si>
  <si>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</si>
  <si>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</si>
  <si>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</si>
  <si>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</si>
  <si>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</si>
  <si>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</si>
  <si>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</si>
  <si>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</si>
  <si>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</si>
  <si>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</si>
  <si>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</si>
  <si>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</si>
  <si>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</si>
  <si>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</si>
  <si>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</si>
  <si>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</si>
  <si>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</si>
  <si>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</si>
  <si>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</si>
  <si>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</si>
  <si>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</si>
  <si>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</si>
  <si>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</si>
  <si>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</si>
  <si>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</si>
  <si>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</si>
  <si>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</si>
  <si>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</si>
  <si>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</si>
  <si>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</si>
  <si>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</si>
  <si>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</si>
  <si>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</si>
  <si>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</si>
  <si>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</si>
  <si>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</si>
  <si>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</si>
  <si>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</si>
  <si>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</si>
  <si>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</si>
  <si>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</si>
  <si>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</si>
  <si>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</si>
  <si>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</si>
  <si>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</si>
  <si>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</si>
  <si>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</si>
  <si>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</si>
  <si>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</si>
  <si>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</si>
  <si>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</si>
  <si>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</si>
  <si>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</si>
  <si>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</si>
  <si>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</si>
  <si>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</si>
  <si>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</si>
  <si>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</si>
  <si>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</si>
  <si>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</si>
  <si>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</si>
  <si>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</si>
  <si>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</si>
  <si>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</si>
  <si>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</si>
  <si>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</si>
  <si>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</si>
  <si>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</si>
  <si>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</si>
  <si>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</si>
  <si>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</si>
  <si>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</si>
  <si>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</si>
  <si>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</si>
  <si>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</si>
  <si>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</si>
  <si>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</si>
  <si>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</si>
  <si>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</si>
  <si>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</si>
  <si>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</si>
  <si>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</si>
  <si>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</si>
  <si>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</si>
  <si>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</si>
  <si>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</si>
  <si>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</si>
  <si>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</si>
  <si>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</si>
  <si>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</si>
  <si>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</si>
  <si>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</si>
  <si>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</si>
  <si>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</si>
  <si>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</si>
  <si>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</si>
  <si>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</si>
  <si>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</si>
  <si>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</si>
  <si>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</si>
  <si>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</si>
  <si>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</si>
  <si>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</si>
  <si>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</si>
  <si>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</si>
  <si>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</si>
  <si>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</si>
  <si>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</si>
  <si>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</si>
  <si>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</si>
  <si>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</si>
  <si>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</si>
  <si>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</si>
  <si>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</si>
  <si>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</si>
  <si>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</si>
  <si>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</si>
  <si>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</si>
  <si>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</si>
  <si>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</si>
  <si>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</si>
  <si>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</si>
  <si>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</si>
  <si>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</si>
  <si>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</si>
  <si>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</si>
  <si>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</si>
  <si>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</si>
  <si>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</si>
  <si>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</si>
  <si>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</si>
  <si>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</si>
  <si>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</si>
  <si>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</si>
  <si>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</si>
  <si>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</si>
  <si>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</si>
  <si>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</si>
  <si>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</si>
  <si>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</si>
  <si>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</si>
  <si>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</si>
  <si>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</si>
  <si>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</si>
  <si>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</si>
  <si>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</si>
  <si>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</si>
  <si>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</si>
  <si>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</si>
  <si>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</si>
  <si>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</si>
  <si>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</si>
  <si>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</si>
  <si>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</si>
  <si>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</si>
  <si>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</si>
  <si>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</si>
  <si>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</si>
  <si>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</si>
  <si>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</si>
  <si>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</si>
  <si>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</si>
  <si>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</si>
  <si>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</si>
  <si>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</si>
  <si>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</si>
  <si>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</si>
  <si>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</si>
  <si>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</si>
  <si>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</si>
  <si>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</si>
  <si>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</si>
  <si>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</si>
  <si>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</si>
  <si>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</si>
  <si>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</si>
  <si>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</si>
  <si>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</si>
  <si>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</si>
  <si>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</si>
  <si>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</si>
  <si>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</si>
  <si>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</si>
  <si>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</si>
  <si>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</si>
  <si>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</si>
  <si>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</si>
  <si>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</si>
  <si>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</si>
  <si>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</si>
  <si>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</si>
  <si>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</si>
  <si>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</si>
  <si>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</si>
  <si>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</si>
  <si>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</si>
  <si>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</si>
  <si>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</si>
  <si>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</si>
  <si>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</si>
  <si>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</si>
  <si>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</si>
  <si>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</si>
  <si>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</si>
  <si>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</si>
  <si>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</si>
  <si>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</si>
  <si>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</si>
  <si>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</si>
  <si>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</si>
  <si>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</si>
  <si>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</si>
  <si>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</si>
  <si>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</si>
  <si>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</si>
  <si>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</si>
  <si>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</si>
  <si>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</si>
  <si>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</si>
  <si>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</si>
  <si>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</si>
  <si>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</si>
  <si>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</si>
  <si>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</si>
  <si>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</si>
  <si>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</si>
  <si>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</si>
  <si>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</si>
  <si>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</si>
  <si>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</si>
  <si>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</si>
  <si>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</si>
  <si>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</si>
  <si>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</si>
  <si>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</si>
  <si>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</si>
  <si>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</si>
  <si>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</si>
  <si>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</si>
  <si>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</si>
  <si>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</si>
  <si>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</si>
  <si>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</si>
  <si>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</si>
  <si>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</si>
  <si>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</si>
  <si>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</si>
  <si>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</si>
  <si>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</si>
  <si>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</si>
  <si>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</si>
  <si>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</si>
  <si>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</si>
  <si>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</si>
  <si>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</si>
  <si>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</si>
  <si>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</si>
  <si>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</si>
  <si>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</si>
  <si>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</si>
  <si>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</si>
  <si>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</si>
  <si>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</si>
  <si>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</si>
  <si>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</si>
  <si>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</si>
  <si>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</si>
  <si>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</si>
  <si>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</si>
  <si>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</si>
  <si>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</si>
  <si>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</si>
  <si>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</si>
  <si>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</si>
  <si>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</si>
  <si>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</si>
  <si>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</si>
  <si>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</si>
  <si>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</si>
  <si>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</si>
  <si>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</si>
  <si>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</si>
  <si>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</si>
  <si>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</si>
  <si>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</si>
  <si>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</si>
  <si>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</si>
  <si>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</si>
  <si>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</si>
  <si>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</si>
  <si>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</si>
  <si>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</si>
  <si>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</si>
  <si>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</si>
  <si>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</si>
  <si>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</si>
  <si>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</si>
  <si>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</si>
  <si>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</si>
  <si>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</si>
  <si>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</si>
  <si>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</si>
  <si>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</si>
  <si>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</si>
  <si>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</si>
  <si>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</si>
  <si>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</si>
  <si>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</si>
  <si>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</si>
  <si>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</si>
  <si>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</si>
  <si>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</si>
  <si>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</si>
  <si>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</si>
  <si>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</si>
  <si>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</si>
  <si>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</si>
  <si>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</si>
  <si>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</si>
  <si>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</si>
  <si>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</si>
  <si>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</si>
  <si>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</si>
  <si>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</si>
  <si>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</si>
  <si>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</si>
  <si>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</si>
  <si>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</si>
  <si>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</si>
  <si>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</si>
  <si>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</si>
  <si>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</si>
  <si>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</si>
  <si>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</si>
  <si>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</si>
  <si>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</si>
  <si>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</si>
  <si>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</si>
  <si>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</si>
  <si>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</si>
  <si>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</si>
  <si>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</si>
  <si>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</si>
  <si>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</si>
  <si>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</si>
  <si>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</si>
  <si>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</si>
  <si>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</si>
  <si>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</si>
  <si>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</si>
  <si>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</si>
  <si>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</si>
  <si>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</si>
  <si>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</si>
  <si>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</si>
  <si>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</si>
  <si>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</si>
  <si>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</si>
  <si>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</si>
  <si>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</si>
  <si>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</si>
  <si>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</si>
  <si>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</si>
  <si>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</si>
  <si>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</si>
  <si>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</si>
  <si>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</si>
  <si>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</si>
  <si>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</si>
  <si>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</si>
  <si>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</si>
  <si>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</si>
  <si>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</si>
  <si>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</si>
  <si>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</si>
  <si>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</si>
  <si>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</si>
  <si>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</si>
  <si>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</si>
  <si>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</si>
  <si>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</si>
  <si>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</si>
  <si>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</si>
  <si>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</si>
  <si>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</si>
  <si>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</si>
  <si>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</si>
  <si>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</si>
  <si>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</si>
  <si>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</si>
  <si>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</si>
  <si>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</si>
  <si>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</si>
  <si>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</si>
  <si>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</si>
  <si>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</si>
  <si>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</si>
  <si>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</si>
  <si>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</si>
  <si>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</si>
  <si>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</si>
  <si>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</si>
  <si>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</si>
  <si>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</si>
  <si>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</si>
  <si>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</si>
  <si>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</si>
  <si>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</si>
  <si>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</si>
  <si>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</si>
  <si>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</si>
  <si>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</si>
  <si>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</si>
  <si>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</si>
  <si>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</si>
  <si>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</si>
  <si>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</si>
  <si>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</si>
  <si>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</si>
  <si>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</si>
  <si>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</si>
  <si>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</si>
  <si>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</si>
  <si>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</si>
  <si>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</si>
  <si>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</si>
  <si>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</si>
  <si>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</si>
  <si>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</si>
  <si>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</si>
  <si>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</si>
  <si>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</si>
  <si>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</si>
  <si>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</si>
  <si>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</si>
  <si>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</si>
  <si>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</si>
  <si>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</si>
  <si>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</si>
  <si>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</si>
  <si>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</si>
  <si>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</si>
  <si>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</si>
  <si>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</si>
  <si>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</si>
  <si>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</si>
  <si>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</si>
  <si>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</si>
  <si>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</si>
  <si>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</si>
  <si>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</si>
  <si>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</si>
  <si>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</si>
  <si>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</si>
  <si>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</si>
  <si>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</si>
  <si>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</si>
  <si>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</si>
  <si>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</si>
  <si>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</si>
  <si>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</si>
  <si>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</si>
  <si>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</si>
  <si>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</si>
  <si>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</si>
  <si>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</si>
  <si>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</si>
  <si>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</si>
  <si>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</si>
  <si>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</si>
  <si>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</si>
  <si>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</si>
  <si>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</si>
  <si>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</si>
  <si>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</si>
  <si>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</si>
  <si>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</si>
  <si>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</si>
  <si>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</si>
  <si>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</si>
  <si>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</si>
  <si>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</si>
  <si>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</si>
  <si>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</si>
  <si>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</si>
  <si>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</si>
  <si>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</si>
  <si>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</si>
  <si>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</si>
  <si>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</si>
  <si>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</si>
  <si>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</si>
  <si>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</si>
  <si>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</si>
  <si>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</si>
  <si>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</si>
  <si>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</si>
  <si>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</si>
  <si>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</si>
  <si>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</si>
  <si>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</si>
  <si>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</si>
  <si>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</si>
  <si>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</si>
  <si>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</si>
  <si>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</si>
  <si>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</si>
  <si>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</si>
  <si>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</si>
  <si>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</si>
  <si>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</si>
  <si>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</si>
  <si>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</si>
  <si>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</si>
  <si>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</si>
  <si>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</si>
  <si>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</si>
  <si>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</si>
  <si>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</si>
  <si>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</si>
  <si>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</si>
  <si>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</si>
  <si>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</si>
  <si>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</si>
  <si>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</si>
  <si>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</si>
  <si>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</si>
  <si>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</si>
  <si>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</si>
  <si>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</si>
  <si>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</si>
  <si>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</si>
  <si>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</si>
  <si>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</si>
  <si>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</si>
  <si>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</si>
  <si>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</si>
  <si>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</si>
  <si>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</si>
  <si>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</si>
  <si>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</si>
  <si>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</si>
  <si>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</si>
  <si>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</si>
  <si>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</si>
  <si>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</si>
  <si>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</si>
  <si>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</si>
  <si>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</si>
  <si>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</si>
  <si>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</si>
  <si>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</si>
  <si>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</si>
  <si>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</si>
  <si>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</si>
  <si>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</si>
  <si>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</si>
  <si>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</si>
  <si>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</si>
  <si>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</si>
  <si>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</si>
  <si>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</si>
  <si>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</si>
  <si>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</si>
  <si>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</si>
  <si>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</si>
  <si>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</si>
  <si>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</si>
  <si>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</si>
  <si>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</si>
  <si>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</si>
  <si>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</si>
  <si>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</si>
  <si>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</si>
  <si>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</si>
  <si>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</si>
  <si>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</si>
  <si>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</si>
  <si>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</si>
  <si>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</si>
  <si>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</si>
  <si>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</si>
  <si>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</si>
  <si>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</si>
  <si>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</si>
  <si>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</si>
  <si>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</si>
  <si>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</si>
  <si>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</si>
  <si>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</si>
  <si>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</si>
  <si>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</si>
  <si>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</si>
  <si>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</si>
  <si>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</si>
  <si>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</si>
  <si>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</si>
  <si>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</si>
  <si>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</si>
  <si>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</si>
  <si>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</si>
  <si>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</si>
  <si>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</si>
  <si>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</si>
  <si>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</si>
  <si>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</si>
  <si>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</si>
  <si>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</si>
  <si>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</si>
  <si>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</si>
  <si>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</si>
  <si>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</si>
  <si>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</si>
  <si>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</si>
  <si>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</si>
  <si>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</si>
  <si>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</si>
  <si>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</si>
  <si>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</si>
  <si>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</si>
  <si>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</si>
  <si>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</si>
  <si>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</si>
  <si>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</si>
  <si>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</si>
  <si>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</si>
  <si>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</si>
  <si>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</si>
  <si>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</si>
  <si>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</si>
  <si>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</si>
  <si>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</si>
  <si>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</si>
  <si>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</si>
  <si>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</si>
  <si>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</si>
  <si>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</si>
  <si>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</si>
  <si>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</si>
  <si>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</si>
  <si>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</si>
  <si>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</si>
  <si>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</si>
  <si>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</si>
  <si>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</si>
  <si>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</si>
  <si>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</si>
  <si>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</si>
  <si>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</si>
  <si>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</si>
  <si>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</si>
  <si>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</si>
  <si>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</si>
  <si>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</si>
  <si>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</si>
  <si>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</si>
  <si>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</si>
  <si>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</si>
  <si>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</si>
  <si>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</si>
  <si>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</si>
  <si>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</si>
  <si>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</si>
  <si>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</si>
  <si>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</si>
  <si>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</si>
  <si>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</si>
  <si>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</si>
  <si>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</si>
  <si>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</si>
  <si>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</si>
  <si>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</si>
  <si>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</si>
  <si>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</si>
  <si>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</si>
  <si>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</si>
  <si>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</si>
  <si>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</si>
  <si>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</si>
  <si>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</si>
  <si>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</si>
  <si>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</si>
  <si>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</si>
  <si>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</si>
  <si>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</si>
  <si>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</si>
  <si>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</si>
  <si>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</si>
  <si>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</si>
  <si>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</si>
  <si>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</si>
  <si>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</si>
  <si>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</si>
  <si>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</si>
  <si>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</si>
  <si>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</si>
  <si>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</si>
  <si>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</si>
  <si>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</si>
  <si>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</si>
  <si>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</si>
  <si>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</si>
  <si>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</si>
  <si>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</si>
  <si>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</si>
  <si>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</si>
  <si>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</si>
  <si>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</si>
  <si>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</si>
  <si>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</si>
  <si>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</si>
  <si>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</si>
  <si>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</si>
  <si>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</si>
  <si>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</si>
  <si>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</si>
  <si>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</si>
  <si>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</si>
  <si>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</si>
  <si>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</si>
  <si>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</si>
  <si>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</si>
  <si>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</si>
  <si>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</si>
  <si>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</si>
  <si>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</si>
  <si>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</si>
  <si>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</si>
  <si>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</si>
  <si>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</si>
  <si>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</si>
  <si>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</si>
  <si>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</si>
  <si>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</si>
  <si>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</si>
  <si>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</si>
  <si>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</si>
  <si>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</si>
  <si>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</si>
  <si>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</si>
  <si>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</si>
  <si>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</si>
  <si>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</si>
  <si>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</si>
  <si>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</si>
  <si>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</si>
  <si>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</si>
  <si>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</si>
  <si>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</si>
  <si>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</si>
  <si>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</si>
  <si>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</si>
  <si>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</si>
  <si>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</si>
  <si>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</si>
  <si>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</si>
  <si>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</si>
  <si>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</si>
  <si>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</si>
  <si>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</si>
  <si>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</si>
  <si>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</si>
  <si>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</si>
  <si>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</si>
  <si>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</si>
  <si>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</si>
  <si>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</si>
  <si>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</si>
  <si>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</si>
  <si>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</si>
  <si>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</si>
  <si>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</si>
  <si>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</si>
  <si>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</si>
  <si>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</si>
  <si>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</si>
  <si>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</si>
  <si>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</si>
  <si>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</si>
  <si>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</si>
  <si>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</si>
  <si>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</si>
  <si>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</si>
  <si>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</si>
  <si>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</si>
  <si>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</si>
  <si>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</si>
  <si>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</si>
  <si>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</si>
  <si>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</si>
  <si>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</si>
  <si>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</si>
  <si>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</si>
  <si>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</si>
  <si>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</si>
  <si>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</si>
  <si>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</si>
  <si>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</si>
  <si>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</si>
  <si>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</si>
  <si>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</si>
  <si>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</si>
  <si>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</si>
  <si>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</si>
  <si>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</si>
  <si>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</si>
  <si>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</si>
  <si>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</si>
  <si>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</si>
  <si>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</si>
  <si>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</si>
  <si>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</si>
  <si>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</si>
  <si>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</si>
  <si>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</si>
  <si>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</si>
  <si>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</si>
  <si>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</si>
  <si>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</si>
  <si>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</si>
  <si>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</si>
  <si>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</si>
  <si>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</si>
  <si>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</si>
  <si>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</si>
  <si>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</si>
  <si>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</si>
  <si>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</si>
  <si>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</si>
  <si>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</si>
  <si>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</si>
  <si>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</si>
  <si>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</si>
  <si>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</si>
  <si>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</si>
  <si>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</si>
  <si>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</si>
  <si>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</si>
  <si>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</si>
  <si>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</si>
  <si>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</si>
  <si>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</si>
  <si>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</si>
  <si>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</si>
  <si>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</si>
  <si>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</si>
  <si>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</si>
  <si>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</si>
  <si>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</si>
  <si>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</si>
  <si>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</si>
  <si>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</si>
  <si>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</si>
  <si>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</si>
  <si>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</si>
  <si>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</si>
  <si>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</si>
  <si>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</si>
  <si>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</si>
  <si>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</si>
  <si>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</si>
  <si>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</si>
  <si>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</si>
  <si>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</si>
  <si>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</si>
  <si>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</si>
  <si>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</si>
  <si>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</si>
  <si>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</si>
  <si>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</si>
  <si>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</si>
  <si>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</si>
  <si>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</si>
  <si>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</si>
  <si>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</si>
  <si>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</si>
  <si>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</si>
  <si>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</si>
  <si>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</si>
  <si>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</si>
  <si>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</si>
  <si>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</si>
  <si>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</si>
  <si>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</si>
  <si>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</si>
  <si>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</si>
  <si>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</si>
  <si>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</si>
  <si>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</si>
  <si>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</si>
  <si>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</si>
  <si>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</si>
  <si>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</si>
  <si>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</si>
  <si>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</si>
  <si>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</si>
  <si>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</si>
  <si>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</si>
  <si>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</si>
  <si>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</si>
  <si>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</si>
  <si>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</si>
  <si>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</si>
  <si>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</si>
  <si>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</si>
  <si>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</si>
  <si>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</si>
  <si>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</si>
  <si>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</si>
  <si>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</si>
  <si>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</si>
  <si>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</si>
  <si>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</si>
  <si>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</si>
  <si>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</si>
  <si>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</si>
  <si>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</si>
  <si>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</si>
  <si>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</si>
  <si>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</si>
  <si>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</si>
  <si>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</si>
  <si>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</si>
  <si>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</si>
  <si>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</si>
  <si>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</si>
  <si>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</si>
  <si>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</si>
  <si>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</si>
  <si>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</si>
  <si>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</si>
  <si>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</si>
  <si>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</si>
  <si>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</si>
  <si>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</si>
  <si>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</si>
  <si>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</si>
  <si>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</si>
  <si>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</si>
  <si>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</si>
  <si>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</si>
  <si>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</si>
  <si>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</si>
  <si>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</si>
  <si>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</si>
  <si>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</si>
  <si>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</si>
  <si>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</si>
  <si>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</si>
  <si>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</si>
  <si>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</si>
  <si>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</si>
  <si>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</si>
  <si>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</si>
  <si>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</si>
  <si>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</si>
  <si>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</si>
  <si>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</si>
  <si>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</si>
  <si>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</si>
  <si>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</si>
  <si>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</si>
  <si>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</si>
  <si>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</si>
  <si>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</si>
  <si>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</si>
  <si>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</si>
  <si>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</si>
  <si>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</si>
  <si>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</si>
  <si>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</si>
  <si>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</si>
  <si>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</si>
  <si>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</si>
  <si>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</si>
  <si>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</si>
  <si>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</si>
  <si>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</si>
  <si>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</si>
  <si>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</si>
  <si>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</si>
  <si>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</si>
  <si>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</si>
  <si>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</si>
  <si>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</si>
  <si>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</si>
  <si>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</si>
  <si>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</si>
  <si>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</si>
  <si>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</si>
  <si>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</si>
  <si>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</si>
  <si>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</si>
  <si>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</si>
  <si>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</si>
  <si>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</si>
  <si>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</si>
  <si>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</si>
  <si>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</si>
  <si>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</si>
  <si>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</si>
  <si>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</si>
  <si>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</si>
  <si>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</si>
  <si>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</si>
  <si>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</si>
  <si>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</si>
  <si>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</si>
  <si>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</si>
  <si>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</si>
  <si>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</si>
  <si>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</si>
  <si>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</si>
  <si>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</si>
  <si>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</si>
  <si>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</si>
  <si>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</si>
  <si>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</si>
  <si>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</si>
  <si>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</si>
  <si>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</si>
  <si>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</si>
  <si>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</si>
  <si>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</si>
  <si>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</si>
  <si>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</si>
  <si>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</si>
  <si>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</si>
  <si>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</si>
  <si>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</si>
  <si>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</si>
  <si>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</si>
  <si>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</si>
  <si>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</si>
  <si>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</si>
  <si>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</si>
  <si>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</si>
  <si>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</si>
  <si>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</si>
  <si>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</si>
  <si>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</si>
  <si>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</si>
  <si>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</si>
  <si>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</si>
  <si>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</si>
  <si>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</si>
  <si>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</si>
  <si>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</si>
  <si>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</si>
  <si>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</si>
  <si>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</si>
  <si>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</si>
  <si>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</si>
  <si>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</si>
  <si>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</si>
  <si>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</si>
  <si>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</si>
  <si>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</si>
  <si>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</si>
  <si>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</si>
  <si>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</si>
  <si>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</si>
  <si>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</si>
  <si>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</si>
  <si>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</si>
  <si>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</si>
  <si>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</si>
  <si>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</si>
  <si>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</si>
  <si>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</si>
  <si>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</si>
  <si>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</si>
  <si>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</si>
  <si>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</si>
  <si>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</si>
  <si>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</si>
  <si>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</si>
  <si>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</si>
  <si>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</si>
  <si>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</si>
  <si>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</si>
  <si>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</si>
  <si>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</si>
  <si>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</si>
  <si>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</si>
  <si>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</si>
  <si>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</si>
  <si>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</si>
  <si>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</si>
  <si>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</si>
  <si>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</si>
  <si>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</si>
  <si>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</si>
  <si>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</si>
  <si>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</si>
  <si>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</si>
  <si>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</si>
  <si>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</si>
  <si>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</si>
  <si>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</si>
  <si>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</si>
  <si>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</si>
  <si>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</si>
  <si>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</si>
  <si>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</si>
  <si>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</si>
  <si>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</si>
  <si>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</si>
  <si>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</si>
  <si>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</si>
  <si>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</si>
  <si>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</si>
  <si>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</si>
  <si>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</si>
  <si>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</si>
  <si>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</si>
  <si>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</si>
  <si>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</si>
  <si>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</si>
  <si>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</si>
  <si>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</si>
  <si>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</si>
  <si>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</si>
  <si>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</si>
  <si>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</si>
  <si>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</si>
  <si>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</si>
  <si>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</si>
  <si>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</si>
  <si>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</si>
  <si>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</si>
  <si>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</si>
  <si>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</si>
  <si>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</si>
  <si>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</si>
  <si>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</si>
  <si>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</si>
  <si>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</si>
  <si>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</si>
  <si>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</si>
  <si>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</si>
  <si>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</si>
  <si>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</si>
  <si>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</si>
  <si>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</si>
  <si>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</si>
  <si>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</si>
  <si>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</si>
  <si>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</si>
  <si>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</si>
  <si>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</si>
  <si>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</si>
  <si>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</si>
  <si>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</si>
  <si>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</si>
  <si>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</si>
  <si>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</si>
  <si>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</si>
  <si>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</si>
  <si>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</si>
  <si>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</si>
  <si>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</si>
  <si>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</si>
  <si>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</si>
  <si>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</si>
  <si>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</si>
  <si>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</si>
  <si>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</si>
  <si>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</si>
  <si>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</si>
  <si>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</si>
  <si>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</si>
  <si>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</si>
  <si>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</si>
  <si>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</si>
  <si>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</si>
  <si>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</si>
  <si>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</si>
  <si>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</si>
  <si>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</si>
  <si>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</si>
  <si>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</si>
  <si>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</si>
  <si>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</si>
  <si>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</si>
  <si>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</si>
  <si>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</si>
  <si>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</si>
  <si>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</si>
  <si>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</si>
  <si>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</si>
  <si>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</si>
  <si>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</si>
  <si>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</si>
  <si>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</si>
  <si>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</si>
  <si>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</si>
  <si>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</si>
  <si>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</si>
  <si>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</si>
  <si>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</si>
  <si>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</si>
  <si>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</si>
  <si>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</si>
  <si>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</si>
  <si>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</si>
  <si>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</si>
  <si>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</si>
  <si>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</si>
  <si>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</si>
  <si>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</si>
  <si>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</si>
  <si>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</si>
  <si>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</si>
  <si>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</si>
  <si>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</si>
  <si>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</si>
  <si>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</si>
  <si>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</si>
  <si>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</si>
  <si>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</si>
  <si>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</si>
  <si>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</si>
  <si>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</si>
  <si>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</si>
  <si>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</si>
  <si>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</si>
  <si>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</si>
  <si>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</si>
  <si>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</si>
  <si>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</si>
  <si>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</si>
  <si>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</si>
  <si>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</si>
  <si>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</si>
  <si>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</si>
  <si>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</si>
  <si>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</si>
  <si>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</si>
  <si>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</si>
  <si>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</si>
  <si>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</si>
  <si>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</si>
  <si>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</si>
  <si>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</si>
  <si>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</si>
  <si>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</si>
  <si>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</si>
  <si>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</si>
  <si>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</si>
  <si>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</si>
  <si>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</si>
  <si>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</si>
  <si>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</si>
  <si>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</si>
  <si>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</si>
  <si>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</si>
  <si>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</si>
  <si>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</si>
  <si>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</si>
  <si>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</si>
  <si>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</si>
  <si>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</si>
  <si>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</si>
  <si>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</si>
  <si>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</si>
  <si>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</si>
  <si>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</si>
  <si>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</si>
  <si>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</si>
  <si>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</si>
  <si>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</si>
  <si>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</si>
  <si>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</si>
  <si>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</si>
  <si>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</si>
  <si>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</si>
  <si>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</si>
  <si>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</si>
  <si>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</si>
  <si>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</si>
  <si>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</si>
  <si>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</si>
  <si>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</si>
  <si>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</si>
  <si>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</si>
  <si>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</si>
  <si>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</si>
  <si>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</si>
  <si>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</si>
  <si>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</si>
  <si>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</si>
  <si>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</si>
  <si>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</si>
  <si>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</si>
  <si>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</si>
  <si>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</si>
  <si>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</si>
  <si>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</si>
  <si>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</si>
  <si>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</si>
  <si>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</si>
  <si>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</si>
  <si>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</si>
  <si>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</si>
  <si>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</si>
  <si>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</si>
  <si>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</si>
  <si>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</si>
  <si>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</si>
  <si>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</si>
  <si>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</si>
  <si>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</si>
  <si>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</si>
  <si>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</si>
  <si>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</si>
  <si>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</si>
  <si>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</si>
  <si>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</si>
  <si>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</si>
  <si>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</si>
  <si>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</si>
  <si>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</si>
  <si>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</si>
  <si>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</si>
  <si>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</si>
  <si>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</si>
  <si>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</si>
  <si>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</si>
  <si>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</si>
  <si>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</si>
  <si>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</si>
  <si>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</si>
  <si>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</si>
  <si>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</si>
  <si>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</si>
  <si>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</si>
  <si>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</si>
  <si>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</si>
  <si>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</si>
  <si>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</si>
  <si>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</si>
  <si>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</si>
  <si>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</si>
  <si>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</si>
  <si>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</si>
  <si>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</si>
  <si>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</si>
  <si>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</si>
  <si>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</si>
  <si>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</si>
  <si>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</si>
  <si>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</si>
  <si>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</si>
  <si>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</si>
  <si>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</si>
  <si>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</si>
  <si>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</si>
  <si>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</si>
  <si>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</si>
  <si>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</si>
  <si>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</si>
  <si>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</si>
  <si>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</si>
  <si>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</si>
  <si>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</si>
  <si>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</si>
  <si>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</si>
  <si>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</si>
  <si>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</si>
  <si>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</si>
  <si>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</si>
  <si>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</si>
  <si>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</si>
  <si>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</si>
  <si>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</si>
  <si>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</si>
  <si>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</si>
  <si>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</si>
  <si>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</si>
  <si>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</si>
  <si>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</si>
  <si>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</si>
  <si>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</si>
  <si>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</si>
  <si>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</si>
  <si>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</si>
  <si>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</si>
  <si>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</si>
  <si>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</si>
  <si>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</si>
  <si>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</si>
  <si>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</si>
  <si>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</si>
  <si>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</si>
  <si>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</si>
  <si>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</si>
  <si>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</si>
  <si>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</si>
  <si>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</si>
  <si>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</si>
  <si>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</si>
  <si>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</si>
  <si>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</si>
  <si>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</si>
  <si>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</si>
  <si>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</si>
  <si>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</si>
  <si>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</si>
  <si>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</si>
  <si>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</si>
  <si>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</si>
  <si>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</si>
  <si>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</si>
  <si>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</si>
  <si>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</si>
  <si>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</si>
  <si>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</si>
  <si>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</si>
  <si>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</si>
  <si>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</si>
  <si>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</si>
  <si>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</si>
  <si>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</si>
  <si>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</si>
  <si>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</si>
  <si>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</si>
  <si>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</si>
  <si>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</si>
  <si>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</si>
  <si>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</si>
  <si>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</si>
  <si>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</si>
  <si>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</si>
  <si>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</si>
  <si>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</si>
  <si>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</si>
  <si>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</si>
  <si>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</si>
  <si>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</si>
  <si>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</si>
  <si>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</si>
  <si>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</si>
  <si>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</si>
  <si>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</si>
  <si>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</si>
  <si>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</si>
  <si>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</si>
  <si>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</si>
  <si>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</si>
  <si>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</si>
  <si>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</si>
  <si>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</si>
  <si>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</si>
  <si>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</si>
  <si>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</si>
  <si>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</si>
  <si>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</si>
  <si>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</si>
  <si>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</si>
  <si>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</si>
  <si>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</si>
  <si>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</si>
  <si>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</si>
  <si>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</si>
  <si>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</si>
  <si>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</si>
  <si>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</si>
  <si>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</si>
  <si>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</si>
  <si>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</si>
  <si>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</si>
  <si>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</si>
  <si>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</si>
  <si>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</si>
  <si>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</si>
  <si>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</si>
  <si>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</si>
  <si>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</si>
  <si>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</si>
  <si>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</si>
  <si>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</si>
  <si>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</si>
  <si>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</si>
  <si>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</si>
  <si>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</si>
  <si>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</si>
  <si>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</si>
  <si>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</si>
  <si>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</si>
  <si>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</si>
  <si>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</si>
  <si>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</si>
  <si>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</si>
  <si>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</si>
  <si>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</si>
  <si>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</si>
  <si>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</si>
  <si>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</si>
  <si>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</si>
  <si>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</si>
  <si>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</si>
  <si>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</si>
  <si>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</si>
  <si>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</si>
  <si>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</si>
  <si>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</si>
  <si>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</si>
  <si>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</si>
  <si>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</si>
  <si>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</si>
  <si>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</si>
  <si>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</si>
  <si>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</si>
  <si>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</si>
  <si>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</si>
  <si>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</si>
  <si>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</si>
  <si>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</si>
  <si>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</si>
  <si>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</si>
  <si>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</si>
  <si>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</si>
  <si>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</si>
  <si>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</si>
  <si>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</si>
  <si>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</si>
  <si>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</si>
  <si>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</si>
  <si>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</si>
  <si>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</si>
  <si>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</si>
  <si>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</si>
  <si>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</si>
  <si>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</si>
  <si>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</si>
  <si>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</si>
  <si>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</si>
  <si>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</si>
  <si>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</si>
  <si>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</si>
  <si>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</si>
  <si>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</si>
  <si>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</si>
  <si>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</si>
  <si>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</si>
  <si>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</si>
  <si>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</si>
  <si>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</si>
  <si>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</si>
  <si>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</si>
  <si>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</si>
  <si>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</si>
  <si>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</si>
  <si>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</si>
  <si>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</si>
  <si>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</si>
  <si>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</si>
  <si>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</si>
  <si>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</si>
  <si>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</si>
  <si>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</si>
  <si>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</si>
  <si>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</si>
  <si>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</si>
  <si>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</si>
  <si>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</si>
  <si>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</si>
  <si>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</si>
  <si>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</si>
  <si>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</si>
  <si>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</si>
  <si>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</si>
  <si>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</si>
  <si>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</si>
  <si>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</si>
  <si>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</si>
  <si>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</si>
  <si>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</si>
  <si>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</si>
  <si>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</si>
  <si>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</si>
  <si>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</si>
  <si>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</si>
  <si>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</si>
  <si>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</si>
  <si>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</si>
  <si>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</si>
  <si>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</si>
  <si>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</si>
  <si>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</si>
  <si>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</si>
  <si>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</si>
  <si>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</si>
  <si>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</si>
  <si>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</si>
  <si>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</si>
  <si>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</si>
  <si>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</si>
  <si>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</si>
  <si>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</si>
  <si>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</si>
  <si>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</si>
  <si>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</si>
  <si>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</si>
  <si>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</si>
  <si>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</si>
  <si>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</si>
  <si>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</si>
  <si>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</si>
  <si>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</si>
  <si>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</si>
  <si>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</si>
  <si>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</si>
  <si>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</si>
  <si>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</si>
  <si>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</si>
  <si>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</si>
  <si>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</si>
  <si>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</si>
  <si>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</si>
  <si>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</si>
  <si>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</si>
  <si>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</si>
  <si>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</si>
  <si>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</si>
  <si>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</si>
  <si>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</si>
  <si>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</si>
  <si>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</si>
  <si>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</si>
  <si>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</si>
  <si>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</si>
  <si>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</si>
  <si>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</si>
  <si>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</si>
  <si>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</si>
  <si>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</si>
  <si>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</si>
  <si>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</si>
  <si>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</si>
  <si>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</si>
  <si>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</si>
  <si>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</si>
  <si>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</si>
  <si>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</si>
  <si>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</si>
  <si>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</si>
  <si>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</si>
  <si>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</si>
  <si>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</si>
  <si>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</si>
  <si>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</si>
  <si>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</si>
  <si>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</si>
  <si>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</si>
  <si>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</si>
  <si>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</si>
  <si>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</si>
  <si>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</si>
  <si>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</si>
  <si>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</si>
  <si>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</si>
  <si>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</si>
  <si>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</si>
  <si>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</si>
  <si>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</si>
  <si>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</si>
  <si>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</si>
  <si>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</si>
  <si>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</si>
  <si>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</si>
  <si>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</si>
  <si>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</si>
  <si>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</si>
  <si>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</si>
  <si>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</si>
  <si>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</si>
  <si>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</si>
  <si>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</si>
  <si>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</si>
  <si>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</si>
  <si>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</si>
  <si>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</si>
  <si>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</si>
  <si>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</si>
  <si>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</si>
  <si>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</si>
  <si>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</si>
  <si>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</si>
  <si>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</si>
  <si>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</si>
  <si>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</si>
  <si>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</si>
  <si>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</si>
  <si>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</si>
  <si>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</si>
  <si>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</si>
  <si>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</si>
  <si>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</si>
  <si>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</si>
  <si>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</si>
  <si>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</si>
  <si>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</si>
  <si>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</si>
  <si>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</si>
  <si>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</si>
  <si>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</si>
  <si>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</si>
  <si>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</si>
  <si>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</si>
  <si>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</si>
  <si>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</si>
  <si>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</si>
  <si>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</si>
  <si>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</si>
  <si>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</si>
  <si>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</si>
  <si>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</si>
  <si>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</si>
  <si>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</si>
  <si>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</si>
  <si>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</si>
  <si>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</si>
  <si>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</si>
  <si>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</si>
  <si>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</si>
  <si>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</si>
  <si>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</si>
  <si>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</si>
  <si>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</si>
  <si>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</si>
  <si>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</si>
  <si>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</si>
  <si>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</si>
  <si>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</si>
  <si>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</si>
  <si>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</si>
  <si>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</si>
  <si>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</si>
  <si>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</si>
  <si>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</si>
  <si>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</si>
  <si>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</si>
  <si>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</si>
  <si>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</si>
  <si>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</si>
  <si>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</si>
  <si>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</si>
  <si>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</si>
  <si>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</si>
  <si>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</si>
  <si>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</si>
  <si>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</si>
  <si>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</si>
  <si>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</si>
  <si>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</si>
  <si>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</si>
  <si>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</si>
  <si>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</si>
  <si>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</si>
  <si>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</si>
  <si>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</si>
  <si>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</si>
  <si>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</si>
  <si>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</si>
  <si>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</si>
  <si>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</si>
  <si>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</si>
  <si>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</si>
  <si>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</si>
  <si>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</si>
  <si>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</si>
  <si>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</si>
  <si>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</si>
  <si>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</si>
  <si>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</si>
  <si>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</si>
  <si>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</si>
  <si>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</si>
  <si>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</si>
  <si>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</si>
  <si>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</si>
  <si>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</si>
  <si>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</si>
  <si>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</si>
  <si>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</si>
  <si>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</si>
  <si>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</si>
  <si>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</si>
  <si>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</si>
  <si>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</si>
  <si>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</si>
  <si>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</si>
  <si>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</si>
  <si>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</si>
  <si>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</si>
  <si>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</si>
  <si>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</si>
  <si>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</si>
  <si>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</si>
  <si>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</si>
  <si>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</si>
  <si>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</si>
  <si>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</si>
  <si>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</si>
  <si>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</si>
  <si>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</si>
  <si>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</si>
  <si>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</si>
  <si>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</si>
  <si>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</si>
  <si>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</si>
  <si>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</si>
  <si>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</si>
  <si>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</si>
  <si>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</si>
  <si>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</si>
  <si>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</si>
  <si>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</si>
  <si>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</si>
  <si>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</si>
  <si>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</si>
  <si>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</si>
  <si>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</si>
  <si>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</si>
  <si>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</si>
  <si>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</si>
  <si>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</si>
  <si>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</si>
  <si>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</si>
  <si>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</si>
  <si>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</si>
  <si>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</si>
  <si>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</si>
  <si>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</si>
  <si>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</si>
  <si>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</si>
  <si>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</si>
  <si>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</si>
  <si>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</si>
  <si>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</si>
  <si>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</si>
  <si>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</si>
  <si>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</si>
  <si>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</si>
  <si>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</si>
  <si>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</si>
  <si>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</si>
  <si>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</si>
  <si>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</si>
  <si>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</si>
  <si>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</si>
  <si>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</si>
  <si>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</si>
  <si>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</si>
  <si>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</si>
  <si>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</si>
  <si>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</si>
  <si>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</si>
  <si>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</si>
  <si>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</si>
  <si>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</si>
  <si>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</si>
  <si>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</si>
  <si>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</si>
  <si>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</si>
  <si>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</si>
  <si>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</si>
  <si>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</si>
  <si>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</si>
  <si>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</si>
  <si>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</si>
  <si>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</si>
  <si>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</si>
  <si>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</si>
  <si>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</si>
  <si>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</si>
  <si>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</si>
  <si>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</si>
  <si>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</si>
  <si>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</si>
  <si>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</si>
  <si>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</si>
  <si>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</si>
  <si>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</si>
  <si>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</si>
  <si>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</si>
  <si>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</si>
  <si>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</si>
  <si>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</si>
  <si>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</si>
  <si>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</si>
  <si>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</si>
  <si>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</si>
  <si>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</si>
  <si>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</si>
  <si>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</si>
  <si>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</si>
  <si>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</si>
  <si>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</si>
  <si>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</si>
  <si>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</si>
  <si>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</si>
  <si>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</si>
  <si>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</si>
  <si>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</si>
  <si>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</si>
  <si>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</si>
  <si>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</si>
  <si>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</si>
  <si>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</si>
  <si>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</si>
  <si>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</si>
  <si>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</si>
  <si>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</si>
  <si>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</si>
  <si>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</si>
  <si>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</si>
  <si>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</si>
  <si>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</si>
  <si>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</si>
  <si>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</si>
  <si>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</si>
  <si>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</si>
  <si>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</si>
  <si>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</si>
  <si>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</si>
  <si>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</si>
  <si>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</si>
  <si>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</si>
  <si>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</si>
  <si>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</si>
  <si>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</si>
  <si>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</si>
  <si>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</si>
  <si>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</si>
  <si>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</si>
  <si>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</si>
  <si>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</si>
  <si>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</si>
  <si>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</si>
  <si>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</si>
  <si>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</si>
  <si>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</si>
  <si>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</si>
  <si>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</si>
  <si>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</si>
  <si>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</si>
  <si>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</si>
  <si>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</si>
  <si>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</si>
  <si>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</si>
  <si>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</si>
  <si>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</si>
  <si>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</si>
  <si>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</si>
  <si>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</si>
  <si>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</si>
  <si>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</si>
  <si>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</si>
  <si>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</si>
  <si>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</si>
  <si>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</si>
  <si>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</si>
  <si>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</si>
  <si>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</si>
  <si>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</si>
  <si>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</si>
  <si>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</si>
  <si>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</si>
  <si>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</si>
  <si>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</si>
  <si>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</si>
  <si>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</si>
  <si>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</si>
  <si>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</si>
  <si>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</si>
  <si>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</si>
  <si>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</si>
  <si>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</si>
  <si>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</si>
  <si>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</si>
  <si>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</si>
  <si>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</si>
  <si>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</si>
  <si>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</si>
  <si>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</si>
  <si>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</si>
  <si>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</si>
  <si>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</si>
  <si>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</si>
  <si>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</si>
  <si>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</si>
  <si>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</si>
  <si>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</si>
  <si>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</si>
  <si>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</si>
  <si>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</si>
  <si>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</si>
  <si>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</si>
  <si>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</si>
  <si>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</si>
  <si>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</si>
  <si>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</si>
  <si>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</si>
  <si>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</si>
  <si>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</si>
  <si>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</si>
  <si>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</si>
  <si>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</si>
  <si>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</si>
  <si>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</si>
  <si>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</si>
  <si>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</si>
  <si>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</si>
  <si>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</si>
  <si>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</si>
  <si>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</si>
  <si>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</si>
  <si>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</si>
  <si>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</si>
  <si>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</si>
  <si>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</si>
  <si>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</si>
  <si>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</si>
  <si>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</si>
  <si>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</si>
  <si>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</si>
  <si>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</si>
  <si>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</si>
  <si>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</si>
  <si>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</si>
  <si>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</si>
  <si>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</si>
  <si>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</si>
  <si>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</si>
  <si>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</si>
  <si>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</si>
  <si>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</si>
  <si>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</si>
  <si>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</si>
  <si>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</si>
  <si>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</si>
  <si>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</si>
  <si>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</si>
  <si>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</si>
  <si>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</si>
  <si>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</si>
  <si>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</si>
  <si>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</si>
  <si>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</si>
  <si>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</si>
  <si>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</si>
  <si>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</si>
  <si>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</si>
  <si>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</si>
  <si>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</si>
  <si>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</si>
  <si>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</si>
  <si>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</si>
  <si>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</si>
  <si>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</si>
  <si>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</si>
  <si>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</si>
  <si>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</si>
  <si>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</si>
  <si>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</si>
  <si>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</si>
  <si>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</si>
  <si>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</si>
  <si>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</si>
  <si>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</si>
  <si>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</si>
  <si>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</si>
  <si>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</si>
  <si>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</si>
  <si>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</si>
  <si>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</si>
  <si>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</si>
  <si>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</si>
  <si>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</si>
  <si>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</si>
  <si>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</si>
  <si>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</si>
  <si>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</si>
  <si>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</si>
  <si>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</si>
  <si>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</si>
  <si>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</si>
  <si>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</si>
  <si>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</si>
  <si>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</si>
  <si>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</si>
  <si>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</si>
  <si>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</si>
  <si>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</si>
  <si>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</si>
  <si>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</si>
  <si>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</si>
  <si>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</si>
  <si>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</si>
  <si>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</si>
  <si>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</si>
  <si>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</si>
  <si>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</si>
  <si>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</si>
  <si>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</si>
  <si>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</si>
  <si>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</si>
  <si>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</si>
  <si>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</si>
  <si>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</si>
  <si>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</si>
  <si>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</si>
  <si>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</si>
  <si>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</si>
  <si>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</si>
  <si>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</si>
  <si>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</si>
  <si>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</si>
  <si>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</si>
  <si>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</si>
  <si>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</si>
  <si>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</si>
  <si>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</si>
  <si>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</si>
  <si>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</si>
  <si>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</si>
  <si>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</si>
  <si>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</si>
  <si>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</si>
  <si>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</si>
  <si>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</si>
  <si>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</si>
  <si>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</si>
  <si>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</si>
  <si>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</si>
  <si>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</si>
  <si>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</si>
  <si>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</si>
  <si>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</si>
  <si>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</si>
  <si>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</si>
  <si>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</si>
  <si>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</si>
  <si>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</si>
  <si>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</si>
  <si>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</si>
  <si>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</si>
  <si>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</si>
  <si>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</si>
  <si>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</si>
  <si>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</si>
  <si>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</si>
  <si>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</si>
  <si>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</si>
  <si>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</si>
  <si>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</si>
  <si>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</si>
  <si>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</si>
  <si>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</si>
  <si>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</si>
  <si>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</si>
  <si>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</si>
  <si>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</si>
  <si>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</si>
  <si>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</si>
  <si>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</si>
  <si>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</si>
  <si>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</si>
  <si>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</si>
  <si>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</si>
  <si>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</si>
  <si>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</si>
  <si>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</si>
  <si>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</si>
  <si>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</si>
  <si>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</si>
  <si>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</si>
  <si>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</si>
  <si>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</si>
  <si>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</si>
  <si>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</si>
  <si>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</si>
  <si>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</si>
  <si>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</si>
  <si>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</si>
  <si>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</si>
  <si>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</si>
  <si>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</si>
  <si>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</si>
  <si>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</si>
  <si>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</si>
  <si>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</si>
  <si>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</si>
  <si>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</si>
  <si>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</si>
  <si>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</si>
  <si>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</si>
  <si>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</si>
  <si>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</si>
  <si>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</si>
  <si>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</si>
  <si>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</si>
  <si>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</si>
  <si>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</si>
  <si>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</si>
  <si>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</si>
  <si>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</si>
  <si>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</si>
  <si>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</si>
  <si>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</si>
  <si>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</si>
  <si>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</si>
  <si>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</si>
  <si>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</si>
  <si>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</si>
  <si>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</si>
  <si>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</si>
  <si>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</si>
  <si>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</si>
  <si>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</si>
  <si>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</si>
  <si>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</si>
  <si>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</si>
  <si>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</si>
  <si>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</si>
  <si>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</si>
  <si>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</si>
  <si>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</si>
  <si>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</si>
  <si>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</si>
  <si>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</si>
  <si>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</si>
  <si>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</si>
  <si>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</si>
  <si>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</si>
  <si>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</si>
  <si>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</si>
  <si>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</si>
  <si>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</si>
  <si>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</si>
  <si>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</si>
  <si>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</si>
  <si>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</si>
  <si>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</si>
  <si>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</si>
  <si>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</si>
  <si>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</si>
  <si>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</si>
  <si>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</si>
  <si>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</si>
  <si>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</si>
  <si>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</si>
  <si>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</si>
  <si>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</si>
  <si>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</si>
  <si>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</si>
  <si>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</si>
  <si>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</si>
  <si>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</si>
  <si>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</si>
  <si>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</si>
  <si>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</si>
  <si>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</si>
  <si>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</si>
  <si>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</si>
  <si>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</si>
  <si>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</si>
  <si>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</si>
  <si>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</si>
  <si>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</si>
  <si>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</si>
  <si>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</si>
  <si>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</si>
  <si>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</si>
  <si>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</si>
  <si>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</si>
  <si>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</si>
  <si>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</si>
  <si>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</si>
  <si>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</si>
  <si>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</si>
  <si>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</si>
  <si>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</si>
  <si>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</si>
  <si>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</si>
  <si>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</si>
  <si>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</si>
  <si>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</si>
  <si>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</si>
  <si>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</si>
  <si>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</si>
  <si>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</si>
  <si>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</si>
  <si>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</si>
  <si>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</si>
  <si>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</si>
  <si>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</si>
  <si>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</si>
  <si>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</si>
  <si>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</si>
  <si>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</si>
  <si>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</si>
  <si>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</si>
  <si>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</si>
  <si>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</si>
  <si>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</si>
  <si>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</si>
  <si>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</si>
  <si>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</si>
  <si>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</si>
  <si>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</si>
  <si>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</si>
  <si>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</si>
  <si>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</si>
  <si>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</si>
  <si>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</si>
  <si>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</si>
  <si>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</si>
  <si>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</si>
  <si>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</si>
  <si>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</si>
  <si>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</si>
  <si>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</si>
  <si>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</si>
  <si>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</si>
  <si>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</si>
  <si>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</si>
  <si>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</si>
  <si>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</si>
  <si>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</si>
  <si>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</si>
  <si>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</si>
  <si>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</si>
  <si>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</si>
  <si>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</si>
  <si>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</si>
  <si>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</si>
  <si>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</si>
  <si>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</si>
  <si>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</si>
  <si>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</si>
  <si>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</si>
  <si>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</si>
  <si>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</si>
  <si>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</si>
  <si>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</si>
  <si>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</si>
  <si>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</si>
  <si>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</si>
  <si>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</si>
  <si>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</si>
  <si>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</si>
  <si>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</si>
  <si>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</si>
  <si>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</si>
  <si>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</si>
  <si>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</si>
  <si>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</si>
  <si>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</si>
  <si>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</si>
  <si>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</si>
  <si>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</si>
  <si>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</si>
  <si>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</si>
  <si>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</si>
  <si>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</si>
  <si>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</si>
  <si>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</si>
  <si>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</si>
  <si>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</si>
  <si>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</si>
  <si>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</si>
  <si>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</si>
  <si>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</si>
  <si>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</si>
  <si>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</si>
  <si>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</si>
  <si>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</si>
  <si>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</si>
  <si>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</si>
  <si>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</si>
  <si>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</si>
  <si>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</si>
  <si>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</si>
  <si>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</si>
  <si>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</si>
  <si>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</si>
  <si>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</si>
  <si>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</si>
  <si>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</si>
  <si>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</si>
  <si>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</si>
  <si>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</si>
  <si>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</si>
  <si>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</si>
  <si>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</si>
  <si>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</si>
  <si>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</si>
  <si>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</si>
  <si>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</si>
  <si>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</si>
  <si>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</si>
  <si>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</si>
  <si>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</si>
  <si>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</si>
  <si>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</si>
  <si>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</si>
  <si>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</si>
  <si>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</si>
  <si>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</si>
  <si>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</si>
  <si>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</si>
  <si>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</si>
  <si>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</si>
  <si>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</si>
  <si>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</si>
  <si>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</si>
  <si>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</si>
  <si>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</si>
  <si>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</si>
  <si>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</si>
  <si>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</si>
  <si>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</si>
  <si>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</si>
  <si>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</si>
  <si>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</si>
  <si>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</si>
  <si>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</si>
  <si>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</si>
  <si>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</si>
  <si>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</si>
  <si>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</si>
  <si>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</si>
  <si>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</si>
  <si>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</si>
  <si>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</si>
  <si>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</si>
  <si>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</si>
  <si>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</si>
  <si>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</si>
  <si>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</si>
  <si>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</si>
  <si>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</si>
  <si>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</si>
  <si>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</si>
  <si>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</si>
  <si>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</si>
  <si>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</si>
  <si>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</si>
  <si>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</si>
  <si>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</si>
  <si>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</si>
  <si>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</si>
  <si>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</si>
  <si>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</si>
  <si>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</si>
  <si>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</si>
  <si>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</si>
  <si>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</si>
  <si>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</si>
  <si>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</si>
  <si>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</si>
  <si>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</si>
  <si>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</si>
  <si>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</si>
  <si>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</si>
  <si>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</si>
  <si>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</si>
  <si>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</si>
  <si>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</si>
  <si>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</si>
  <si>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</si>
  <si>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</si>
  <si>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</si>
  <si>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</si>
  <si>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</si>
  <si>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</si>
  <si>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</si>
  <si>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</si>
  <si>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</si>
  <si>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</si>
  <si>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</si>
  <si>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</si>
  <si>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</si>
  <si>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</si>
  <si>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</si>
  <si>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</si>
  <si>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</si>
  <si>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</si>
  <si>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</si>
  <si>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</si>
  <si>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</si>
  <si>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</si>
  <si>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</si>
  <si>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</si>
  <si>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</si>
  <si>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</si>
  <si>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</si>
  <si>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</si>
  <si>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</si>
  <si>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</si>
  <si>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</si>
  <si>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</si>
  <si>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</si>
  <si>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</si>
  <si>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</si>
  <si>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</si>
  <si>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</si>
  <si>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</si>
  <si>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</si>
  <si>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</si>
  <si>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</si>
  <si>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</si>
  <si>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</si>
  <si>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</si>
  <si>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</si>
  <si>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</si>
  <si>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</si>
  <si>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</si>
  <si>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</si>
  <si>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</si>
  <si>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</si>
  <si>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</si>
  <si>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</si>
  <si>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</si>
  <si>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</si>
  <si>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</si>
  <si>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</si>
  <si>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</si>
  <si>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</si>
  <si>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</si>
  <si>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</si>
  <si>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</si>
  <si>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</si>
  <si>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</si>
  <si>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</si>
  <si>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</si>
  <si>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</si>
  <si>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</si>
  <si>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</si>
  <si>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</si>
  <si>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</si>
  <si>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</si>
  <si>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</si>
  <si>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</si>
  <si>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</si>
  <si>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</si>
  <si>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</si>
  <si>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</si>
  <si>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</si>
  <si>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</si>
  <si>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</si>
  <si>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</si>
  <si>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</si>
  <si>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</si>
  <si>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</si>
  <si>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</si>
  <si>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</si>
  <si>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</si>
  <si>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</si>
  <si>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</si>
  <si>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</si>
  <si>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</si>
  <si>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</si>
  <si>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</si>
  <si>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</si>
  <si>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</si>
  <si>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</si>
  <si>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</si>
  <si>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</si>
  <si>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</si>
  <si>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</si>
  <si>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</si>
  <si>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</si>
  <si>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</si>
  <si>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</si>
  <si>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</si>
  <si>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</si>
  <si>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</si>
  <si>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</si>
  <si>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</si>
  <si>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</si>
  <si>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</si>
  <si>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</si>
  <si>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</si>
  <si>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</si>
  <si>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</si>
  <si>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</si>
  <si>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</si>
  <si>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</si>
  <si>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</si>
  <si>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</si>
  <si>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</si>
  <si>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</si>
  <si>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</si>
  <si>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</si>
  <si>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</si>
  <si>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</si>
  <si>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</si>
  <si>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</si>
  <si>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</si>
  <si>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</si>
  <si>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</si>
  <si>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</si>
  <si>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</si>
  <si>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</si>
  <si>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</si>
  <si>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</si>
  <si>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</si>
  <si>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</si>
  <si>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</si>
  <si>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</si>
  <si>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</si>
  <si>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</si>
  <si>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</si>
  <si>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</si>
  <si>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</si>
  <si>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</si>
  <si>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</si>
  <si>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</si>
  <si>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</si>
  <si>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</si>
  <si>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</si>
  <si>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</si>
  <si>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</si>
  <si>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</si>
  <si>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</si>
  <si>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</si>
  <si>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</si>
  <si>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</si>
  <si>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</si>
  <si>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</si>
  <si>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</si>
  <si>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</si>
  <si>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</si>
  <si>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</si>
  <si>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</si>
  <si>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</si>
  <si>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</si>
  <si>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</si>
  <si>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</si>
  <si>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</si>
  <si>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</si>
  <si>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</si>
  <si>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</si>
  <si>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and security refused team to enter the site with pg team still in main gate and Saudi coordinate involved to try to get permission for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</si>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</sst>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tabSelected="1" workbookViewId="0">
      <selection activeCell="J5" sqref="J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276.59801944444189</v>
      </c>
      <c r="H2" s="82">
        <v>45662.943402777775</v>
      </c>
      <c r="I2" s="65" t="str">
        <f>IFERROR(VLOOKUP(D2,DB!A:F,6,0),"")</f>
        <v>Generator-SG</v>
      </c>
      <c r="J2" s="65" t="str">
        <f>IFERROR(VLOOKUP(D2,DB!A:G,7,0),"")</f>
        <v>Dead</v>
      </c>
      <c r="K2" s="73" t="s">
        <v>38965</v>
      </c>
      <c r="L2" s="71" t="str">
        <f>IFERROR(VLOOKUP(D2,DB!A:I,9,0),"")</f>
        <v>Latis</v>
      </c>
    </row>
    <row r="3" spans="1:15" ht="46.5" customHeight="1">
      <c r="A3" s="141" t="s">
        <v>38966</v>
      </c>
      <c r="B3" s="142" t="str">
        <f>IFERROR(VLOOKUP(D3,DB!A:K,11,0),"")</f>
        <v>R1</v>
      </c>
      <c r="C3" s="142">
        <v>1</v>
      </c>
      <c r="D3" s="142" t="s">
        <v>9861</v>
      </c>
      <c r="E3" s="143" t="s">
        <v>38964</v>
      </c>
      <c r="F3" s="144">
        <v>45939.341481481482</v>
      </c>
      <c r="G3" s="72">
        <f ca="1">IFERROR(NOW()-F3,"")</f>
        <v>0.20496388888568617</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45939.546445370368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45939.546445370368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45939.546445370368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45939.546445370368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45939.546445370368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45939.546445370368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45939.546445370368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45939.546445370368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45939.546445370368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45939.546445370368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45939.546445370368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45939.546445370368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45939.546445370368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45939.546445370368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45939.546445370368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45939.546445370368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45939.546445370368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45939.546445370368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45939.546445370368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45939.546445370368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45939.546445370368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45939.546445370368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45939.546445370368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45939.546445370368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45939.546445370368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45939.546445370368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45939.546445370368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45939.546445370368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45939.546445370368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45939.546445370368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45939.546445370368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45939.546445370368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45939.546445370368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45939.546445370368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45939.546445370368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45939.546445370368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45939.546445370368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45939.546445370368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45939.546445370368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45939.546445370368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45939.546445370368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45939.546445370368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45939.546445370368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45939.546445370368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45939.546445370368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45939.546445370368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45939.546445370368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45939.546445370368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45939.546445370368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45939.546445370368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45939.546445370368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45939.546445370368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45939.546445370368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45939.546445370368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45939.546445370368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45939.546445370368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45939.546445370368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45939.546445370368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45939.546445370368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45939.546445370368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45939.546445370368</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45939.546445370368</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45939.546445370368</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45939.546445370368</v>
      </c>
      <c r="H67" s="144"/>
      <c r="I67" s="142" t="str">
        <f>IFERROR(VLOOKUP(D67,DB!A:F,6,0),"")</f>
        <v/>
      </c>
      <c r="J67" s="65" t="str">
        <f>IFERROR(VLOOKUP(D67,DB!A:G,7,0),"")</f>
        <v/>
      </c>
      <c r="K67" s="146"/>
      <c r="L67" s="147" t="str">
        <f>IFERROR(VLOOKUP(D67,DB!A:I,9,0),"")</f>
        <v/>
      </c>
      <c r="M67" s="70"/>
      <c r="N67" s="70"/>
      <c r="O67" s="70"/>
    </row>
  </sheetData>
  <customSheetViews>
    <customSheetView guid="{F6042A99-DD27-4453-835D-0834D95730CC}" filter="1" showAutoFilter="1">
      <pageMargins left="0" right="0" top="0" bottom="0" header="0" footer="0"/>
      <autoFilter ref="B1:M1" xr:uid="{B092AF3B-C7E7-4A38-BFF3-03E847FF19D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132.81936203703663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114.54660740740655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45939.546445370368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45939.546445370368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45939.546445370368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45939.546445370368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45939.546445370368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45939.546445370368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45939.546445370368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45939.546445370368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45939.546445370368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45939.546445370368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45939.546445370368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45939.546445370368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45939.546445370368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45939.546445370368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45939.546445370368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45939.546445370368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45939.546445370368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45939.546445370368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45939.546445370368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45939.546445370368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45939.546445370368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45939.546445370368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45939.546445370368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45939.546445370368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45939.546445370368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45939.546445370368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45939.546445370368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45939.546445370368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45939.546445370368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45939.546445370368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45939.546445370368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45939.546445370368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45939.546445370368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45939.546445370368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45939.546445370368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45939.546445370368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45939.546445370368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45939.546445370368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45939.546445370368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45939.546445370368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45939.546445370368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45939.546445370368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45939.546445370368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45939.546445370368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45939.546445370368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45939.546445370368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45939.546445370368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45939.546445370368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45939.546445370368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45939.546445370368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45939.546445370368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45939.546445370368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45939.546445370368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45939.546445370368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45939.546445370368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45939.546445370368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45939.546445370368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45939.546445370368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45939.546445370368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45939.546445370368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45939.546445370368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45939.546445370368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45939.546445370368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45939.546445370368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45939.546445370368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45939.546445370368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45939.546445370368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45939.546445370368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45939.546445370368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45939.546445370368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45939.546445370368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45939.546445370368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45939.546445370368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45939.546445370368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45939.546445370368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45939.546445370368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45939.546445370368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45939.546445370368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45939.546445370368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45939.546445370368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45939.546445370368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45939.546445370368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45939.546445370368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45939.546445370368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45939.546445370368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45939.546445370368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45939.546445370368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45939.546445370368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45939.546445370368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45939.546445370368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45939.546445370368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45939.546445370368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45939.546445370368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45939.546445370368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45939.546445370368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45939.546445370368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45939.546445370368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45939.546445370368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45939.546445370368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45939.546445370368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45939.546445370368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45939.546445370368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45939.546445370368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45939.546445370368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45939.546445370368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45939.546445370368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45939.546445370368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45939.546445370368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45939.546445370368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45939.546445370368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45939.546445370368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45939.546445370368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45939.546445370368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45939.546445370368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45939.546445370368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45939.546445370368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45939.546445370368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45939.546445370368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45939.546445370368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45939.546445370368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45939.546445370368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45939.546445370368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45939.546445370368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45939.546445370368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45939.546445370368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45939.546445370368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45939.546445370368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45939.546445370368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45939.546445370368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45939.546445370368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45939.546445370368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45939.546445370368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45939.546445370368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45939.546445370368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45939.546445370368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45939.546445370368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45939.546445370368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45939.546445370368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45939.546445370368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45939.546445370368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45939.546445370368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45939.546445370368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45939.546445370368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45939.546445370368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45939.546445370368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45939.546445370368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45939.546445370368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45939.546445370368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45939.546445370368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45939.546445370368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45939.546445370368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45939.546445370368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45939.546445370368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45939.546445370368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45939.546445370368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45939.546445370368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45939.546445370368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45939.546445370368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45939.546445370368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45939.546445370368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45939.546445370368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45939.546445370368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45939.546445370368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45939.546445370368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45939.546445370368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45939.546445370368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45939.546445370368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45939.546445370368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45939.546445370368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45939.546445370368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45939.546445370368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45939.546445370368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45939.546445370368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45939.546445370368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45939.546445370368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45939.546445370368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45939.546445370368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45939.546445370368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45939.546445370368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45939.546445370368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45939.546445370368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45939.546445370368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45939.546445370368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45939.546445370368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45939.546445370368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45939.546445370368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45939.546445370368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45939.546445370368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45939.546445370368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45939.546445370368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45939.546445370368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45939.546445370368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45939.546445370368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45939.546445370368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45939.546445370368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45939.546445370368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45939.546445370368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45939.546445370368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45939.546445370368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45939.546445370368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45939.546445370368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45939.546445370368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45939.546445370368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45939.546445370368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45939.546445370368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45939.546445370368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45939.546445370368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45939.546445370368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45939.546445370368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45939.546445370368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45939.546445370368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45939.546445370368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45939.546445370368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45939.546445370368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45939.546445370368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45939.546445370368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45939.546445370368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45939.546445370368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45939.546445370368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45939.546445370368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45939.546445370368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45939.546445370368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45939.546445370368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45939.546445370368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45939.546445370368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45939.546445370368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45939.546445370368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45939.546445370368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45939.546445370368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45939.546445370368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45939.546445370368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45939.546445370368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45939.546445370368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45939.546445370368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45939.546445370368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45939.546445370368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45939.546445370368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45939.546445370368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45939.546445370368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45939.546445370368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45939.546445370368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45939.546445370368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45939.546445370368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45939.546445370368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45939.546445370368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45939.546445370368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45939.546445370368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45939.546445370368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45939.546445370368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45939.546445370368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45939.546445370368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45939.546445370368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45939.546445370368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45939.546445370368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45939.546445370368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45939.546445370368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45939.546445370368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45939.546445370368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45939.546445370368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45939.546445370368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45939.546445370368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45939.546445370368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45939.546445370368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45939.546445370368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45939.546445370368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45939.546445370368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45939.546445370368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45939.546445370368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45939.546445370368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45939.546445370368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45939.546445370368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45939.546445370368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45939.546445370368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45939.546445370368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45939.546445370368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45939.546445370368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45939.546445370368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45939.546445370368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45939.546445370368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45939.546445370368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45939.546445370368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45939.546445370368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45939.546445370368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45939.546445370368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45939.546445370368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45939.546445370368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45939.546445370368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45939.546445370368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45939.546445370368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45939.546445370368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45939.546445370368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45939.546445370368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45939.546445370368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45939.546445370368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45939.546445370368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45939.546445370368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45939.546445370368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45939.546445370368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45939.546445370368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45939.546445370368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45939.546445370368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45939.546445370368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45939.546445370368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45939.546445370368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45939.546445370368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45939.546445370368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45939.546445370368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45939.546445370368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45939.546445370368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45939.546445370368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45939.546445370368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45939.546445370368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45939.546445370368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45939.546445370368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45939.546445370368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45939.546445370368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45939.546445370368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45939.546445370368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45939.546445370368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45939.546445370368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45939.546445370368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45939.546445370368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45939.546445370368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45939.546445370368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45939.546445370368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45939.546445370368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45939.546445370368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45939.546445370368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45939.546445370368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45939.546445370368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45939.546445370368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45939.546445370368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45939.546445370368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45939.546445486114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45939.546445486114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45939.546445486114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45939.546445486114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45939.546445486114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45939.546445486114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45939.546445486114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45939.546445486114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45939.546445486114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45939.546445486114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45939.546445486114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45939.546445486114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45939.546445486114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45939.546445486114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45939.546445486114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45939.546445486114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45939.546445486114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45939.546445486114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45939.546445486114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45939.546445486114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45939.546445486114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45939.546445486114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45939.546445486114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45939.546445486114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45939.546445486114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45939.546445486114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45939.546445486114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45939.546445486114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45939.546445486114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45939.546445486114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45939.546445486114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45939.546445486114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45939.546445486114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45939.546445486114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45939.546445486114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45939.546445486114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45939.546445486114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45939.546445486114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45939.546445486114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45939.546445486114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45939.546445486114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45939.546445486114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45939.546445486114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45939.546445486114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45939.546445486114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45939.546445486114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45939.546445486114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45939.546445486114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45939.546445486114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45939.546445486114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45939.546445486114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45939.546445486114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45939.546445486114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45939.546445486114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45939.546445486114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45939.546445486114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45939.546445486114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45939.546445486114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45939.546445486114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45939.546445486114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45939.546445486114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45939.546445486114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45939.546445486114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45939.546445486114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45939.546445486114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45939.546445486114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45939.546445486114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45939.546445486114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45939.546445486114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45939.546445486114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45939.546445486114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45939.546445486114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45939.546445486114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45939.546445486114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45939.546445486114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45939.546445486114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45939.546445486114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45939.546445486114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45939.546445486114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45939.546445486114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45939.546445486114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45939.546445486114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45939.546445486114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45939.546445486114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45939.546445486114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45939.546445486114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45939.546445486114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45939.546445486114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45939.546445486114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45939.546445486114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45939.546445486114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45939.546445486114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45939.546445486114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45939.546445486114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45939.546445486114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45939.546445486114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45939.546445486114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45939.546445486114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45939.546445486114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45939.546445486114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45939.546445486114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45939.546445486114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45939.546445486114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45939.546445486114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45939.546445486114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45939.546445486114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45939.546445486114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45939.546445486114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45939.546445486114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45939.546445486114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45939.546445486114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45939.546445486114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45939.546445486114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45939.546445486114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45939.546445486114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45939.546445486114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45939.546445486114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45939.546445486114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45939.546445486114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45939.546445486114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45939.546445486114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45939.546445486114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45939.546445486114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45939.546445486114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45939.546445486114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45939.546445486114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45939.546445486114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45939.546445486114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45939.546445486114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45939.546445486114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45939.546445486114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45939.546445486114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45939.546445486114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45939.546445486114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45939.546445486114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45939.546445486114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45939.546445486114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45939.546445486114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45939.546445486114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45939.546445486114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45939.546445486114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45939.546445486114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45939.546445486114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45939.546445486114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45939.546445486114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45939.546445486114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45939.546445486114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45939.546445486114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45939.546445486114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45939.546445486114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45939.546445486114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45939.546445486114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45939.546445486114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45939.546445486114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45939.546445486114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45939.546445486114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45939.546445486114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45939.546445486114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45939.546445486114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45939.546445486114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45939.546445486114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45939.546445486114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45939.546445486114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45939.546445486114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45939.546445486114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45939.546445486114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45939.546445486114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45939.546445486114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45939.546445486114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45939.546445486114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45939.546445486114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45939.546445486114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45939.546445486114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45939.546445486114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45939.546445486114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45939.546445486114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45939.546445486114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45939.546445486114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45939.546445486114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45939.546445486114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45939.546445486114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45939.546445486114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45939.546445486114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45939.546445486114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45939.546445486114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45939.546445486114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45939.546445486114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45939.546445486114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45939.546445486114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45939.546445486114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45939.546445486114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45939.546445486114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45939.546445486114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45939.546445486114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45939.546445486114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45939.546445486114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45939.546445486114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45939.546445486114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45939.546445486114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45939.546445486114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45939.546445486114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45939.546445486114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45939.546445486114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45939.546445486114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45939.546445486114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45939.546445486114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45939.546445486114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45939.546445486114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45939.546445486114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45939.546445486114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45939.546445486114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45939.546445486114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45939.546445486114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45939.546445486114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45939.546445486114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45939.546445486114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45939.546445486114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45939.546445486114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45939.546445486114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45939.546445486114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45939.546445486114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45939.546445486114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45939.546445486114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45939.546445486114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45939.546445486114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45939.546445486114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45939.546445486114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45939.546445486114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45939.546445486114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45939.546445486114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45939.546445486114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45939.546445486114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45939.546445486114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45939.546445486114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45939.546445486114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45939.546445486114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45939.546445486114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45939.546445486114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45939.546445486114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45939.546445486114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45939.546445486114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45939.546445486114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45939.546445486114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45939.546445486114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45939.546445486114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45939.546445486114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45939.546445486114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45939.546445486114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45939.546445486114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45939.546445486114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45939.546445486114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45939.546445486114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45939.546445486114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45939.546445486114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45939.546445486114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45939.546445486114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45939.546445486114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45939.546445486114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45939.546445486114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45939.546445486114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45939.546445486114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45939.546445486114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45939.546445486114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45939.546445486114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45939.546445486114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45939.546445486114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45939.546445486114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45939.546445486114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45939.546445486114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45939.546445486114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45939.546445486114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45939.546445486114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45939.546445486114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45939.546445486114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45939.546445486114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45939.546445486114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45939.546445486114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45939.546445486114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45939.546445486114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45939.546445486114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45939.546445486114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45939.546445486114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45939.546445486114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45939.546445486114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45939.546445486114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45939.546445486114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45939.546445486114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45939.546445486114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45939.546445486114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45939.546445486114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45939.546445486114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45939.546445486114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45939.546445486114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45939.546445486114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45939.546445486114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45939.546445486114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45939.546445486114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45939.546445486114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45939.546445486114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45939.546445486114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45939.546445486114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45939.546445486114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45939.546445486114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45939.546445486114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45939.546445486114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45939.546445486114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45939.546445486114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45939.546445486114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45939.546445486114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45939.546445486114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45939.546445486114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45939.546445486114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45939.546445486114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45939.546445486114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45939.546445486114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45939.546445486114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45939.546445486114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45939.546445486114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45939.546445486114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45939.546445486114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45939.546445486114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45939.546445486114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45939.546445486114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45939.546445486114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45939.546445486114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45939.546445486114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45939.546445486114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45939.546445486114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45939.546445486114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45939.546445486114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45939.546445486114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45939.546445486114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45939.546445486114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45939.546445486114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45939.546445486114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45939.546445486114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45939.546445486114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45939.546445486114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45939.546445486114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45939.546445486114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45939.546445486114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45939.546445486114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45939.546445486114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45939.546445486114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45939.546445486114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45939.546445486114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45939.546445486114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45939.546445486114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45939.546445486114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45939.546445486114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45939.546445486114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45939.546445486114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45939.546445486114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45939.546445486114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45939.546445486114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45939.546445486114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45939.546445486114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45939.546445486114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45939.546445486114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45939.546445486114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45939.546445486114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45939.546445486114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45939.546445486114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45939.546445486114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45939.546445486114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45939.546445486114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45939.546445486114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45939.546445486114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45939.546445486114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45939.546445486114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45939.546445486114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45939.546445486114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45939.546445486114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45939.546445486114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45939.546445486114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45939.546445486114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45939.546445486114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45939.546445486114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45939.546445486114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45939.546445486114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45939.546445486114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45939.546445486114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45939.546445486114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45939.546445486114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45939.546445486114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45939.546445486114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45939.546445486114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45939.546445486114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45939.546445486114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45939.546445486114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45939.546445486114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45939.546445486114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45939.546445486114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45939.546445486114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45939.546445486114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45939.546445486114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45939.546445486114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45939.546445486114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45939.546445486114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45939.546445486114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45939.546445486114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45939.546445486114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45939.546445486114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45939.546445486114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45939.546445486114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45939.546445486114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45939.546445486114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45939.546445486114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45939.546445486114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45939.546445486114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45939.546445486114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45939.546445486114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45939.546445486114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45939.546445486114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45939.546445486114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45939.546445486114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45939.546445486114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45939.546445486114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45939.546445486114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45939.546445486114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45939.546445486114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45939.546445486114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45939.546445486114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45939.546445486114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45939.546445486114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45939.546445486114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45939.546445486114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45939.546445486114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45939.546445486114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45939.546445486114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45939.546445486114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45939.546445486114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45939.546445486114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45939.546445486114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45939.546445486114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45939.546445486114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45939.546445486114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45939.546445486114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45939.546445486114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45939.546445486114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45939.546445486114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45939.546445486114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45939.546445486114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45939.546445486114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45939.546445486114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45939.546445486114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45939.546445486114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45939.546445486114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45939.546445486114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45939.546445486114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45939.546445486114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45939.546445486114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45939.546445486114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45939.546445486114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45939.546445486114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45939.546445486114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45939.546445486114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45939.546445486114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45939.546445486114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45939.546445486114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45939.546445486114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45939.546445486114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45939.546445486114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45939.546445486114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45939.546445486114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45939.546445486114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45939.546445486114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45939.546445486114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45939.546445486114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45939.546445486114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45939.546445486114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45939.546445486114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45939.546445486114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45939.546445486114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45939.546445486114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45939.546445486114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45939.546445486114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45939.546445486114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45939.546445486114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45939.546445486114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45939.546445486114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45939.546445486114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45939.546445486114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45939.546445486114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45939.546445486114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45939.546445486114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45939.546445486114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45939.546445486114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45939.546445486114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45939.546445486114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45939.546445486114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45939.546445486114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45939.546445486114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45939.546445486114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45939.546445486114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45939.546445486114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45939.546445486114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45939.546445486114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45939.546445486114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45939.546445486114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45939.546445486114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45939.546445486114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45939.546445486114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45939.546445486114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45939.546445486114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45939.546445486114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45939.546445486114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45939.546445486114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45939.546445486114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45939.546445486114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45939.546445486114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45939.546445486114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45939.546445486114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45939.546445486114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45939.546445486114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45939.546445486114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45939.546445486114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45939.546445486114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45939.546445486114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45939.546445486114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45939.546445486114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45939.546445486114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45939.546445486114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45939.546445486114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45939.546445486114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45939.546445486114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45939.546445486114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45939.546445486114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45939.546445486114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45939.546445486114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45939.546445486114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45939.546445486114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45939.546445486114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45939.546445486114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45939.546445486114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45939.546445486114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45939.546445486114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45939.546445486114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45939.546445486114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45939.546445486114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45939.546445486114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45939.546445486114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45939.546445486114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45939.546445486114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45939.546445486114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45939.546445486114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45939.546445486114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45939.546445486114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45939.546445486114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45939.546445486114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45939.546445486114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45939.546445486114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45939.546445486114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45939.546445486114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45939.546445486114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45939.546445486114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45939.546445486114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45939.546445486114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45939.546445486114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45939.546445486114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45939.546445486114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45939.546445486114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45939.546445486114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45939.546445486114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45939.546445486114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45939.546445486114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45939.546445486114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45939.546445486114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45939.546445486114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45939.546445486114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45939.546445486114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45939.546445486114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45939.546445486114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45939.546445486114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45939.546445486114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45939.546445486114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45939.546445486114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45939.546445486114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45939.546445486114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45939.546445486114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45939.546445486114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45939.546445486114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45939.546445486114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45939.546445486114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45939.546445486114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45939.546445486114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45939.546445486114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45939.546445486114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45939.546445486114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45939.546445486114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45939.546445486114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45939.546445486114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45939.546445486114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45939.546445486114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45939.546445486114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45939.546445486114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45939.546445486114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45939.546445486114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45939.546445486114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45939.546445486114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45939.546445486114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45939.546445486114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45939.546445486114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45939.546445486114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45939.546445486114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45939.546445486114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45939.546445486114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45939.546445486114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45939.546445486114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45939.546445486114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45939.546445486114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45939.546445486114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45939.546445486114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45939.546445486114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45939.546445486114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45939.546445486114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45939.546445486114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45939.546445486114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45939.546445486114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45939.546445486114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45939.546445486114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45939.546445486114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45939.546445486114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45939.546445486114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45939.546445486114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45939.546445486114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45939.546445486114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45939.546445486114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45939.546445486114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45939.546445486114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45939.546445486114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45939.546445486114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45939.546445486114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45939.546445486114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45939.546445486114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45939.546445486114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45939.546445486114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45939.546445486114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45939.546445486114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45939.546445486114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45939.546445486114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45939.546445486114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45939.546445486114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45939.546445486114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45939.546445486114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45939.546445486114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45939.546445486114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45939.546445486114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45939.546445486114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45939.546445486114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45939.546445486114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45939.546445486114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45939.546445486114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45939.546445486114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45939.546445486114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45939.546445486114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45939.546445486114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45939.546445486114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45939.546445486114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45939.546445486114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45939.546445486114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45939.546445486114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45939.546445486114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45939.546445486114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45939.546445486114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45939.546445486114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45939.546445486114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45939.546445486114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45939.546445486114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45939.546445486114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45939.546445486114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45939.546445486114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45939.546445486114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45939.546445486114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45939.546445486114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45939.546445486114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45939.546445486114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45939.546445486114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45939.546445486114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45939.546445486114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45939.546445486114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45939.546445486114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45939.546445486114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45939.546445486114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45939.546445486114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45939.546445486114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45939.546445486114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45939.546445486114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45939.546445486114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45939.546445486114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45939.546445486114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45939.546445486114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45939.546445486114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45939.546445486114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45939.546445486114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45939.546445486114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45939.546445486114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45939.546445486114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45939.546445486114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45939.546445486114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45939.546445486114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45939.546445486114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45939.546445486114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45939.546445486114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45939.546445486114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45939.546445486114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45939.546445486114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45939.546445486114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45939.546445486114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45939.546445486114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45939.546445486114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45939.546445486114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45939.546445486114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45939.546445486114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45939.546445486114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45939.546445486114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45939.546445486114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45939.546445486114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45939.546445486114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45939.546445486114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45939.546445486114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45939.546445486114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45939.546445486114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45939.546445486114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45939.546445486114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45939.546445486114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45939.546445486114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45939.546445486114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45939.546445486114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45939.546445486114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45939.546445486114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45939.546445486114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45939.546445486114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45939.546445486114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45939.546445486114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45939.546445486114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45939.546445486114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45939.546445486114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45939.546445486114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45939.546445486114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45939.546445486114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45939.546445486114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45939.546445486114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45939.546445486114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45939.546445486114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45939.546445486114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45939.546445486114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45939.546445486114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45939.546445486114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45939.546445486114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45939.546445486114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45939.546445486114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45939.546445486114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45939.546445486114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45939.546445486114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45939.546445486114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45939.546445486114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45939.546445486114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45939.546445486114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45939.546445486114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45939.546445486114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45939.546445486114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45939.546445486114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45939.546445486114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45939.546445486114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45939.546445486114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45939.546445486114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45939.546445486114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45939.546445486114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45939.546445486114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45939.546445486114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45939.546445486114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45939.546445486114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45939.546445486114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45939.546445486114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45939.546445486114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45939.546445486114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45939.546445486114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45939.546445486114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45939.546445486114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45939.546445486114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45939.546445486114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45939.546445486114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45939.546445486114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45939.546445486114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45939.546445486114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45939.546445486114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45939.546445486114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45939.546445486114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45939.546445486114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45939.546445486114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45939.546445486114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45939.546445486114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45939.546445486114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45939.546445486114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45939.546445486114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45939.546445486114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45939.546445486114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45939.546445486114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45939.546445486114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45939.546445486114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45939.546445486114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45939.546445486114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45939.546445486114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45939.546445486114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45939.546445486114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45939.546445486114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45939.546445486114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45939.546445486114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45939.546445486114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45939.546445486114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45939.546445486114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45939.546445486114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45939.546445486114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45939.546445486114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45939.546445486114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45939.546445486114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45939.546445486114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45939.546445486114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45939.546445486114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45939.546445486114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45939.546445486114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45939.546445486114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45939.546445486114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45939.546445486114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45939.546445486114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45939.546445486114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45939.546445486114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45939.546445486114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45939.546445486114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45939.546445486114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45939.546445486114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45939.546445486114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45939.546445486114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45939.546445486114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45939.546445486114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45939.546445486114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45939.546445486114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45939.546445486114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45939.546445486114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45939.546445486114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45939.546445486114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45939.546445486114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45939.546445486114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45939.546445486114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45939.546445486114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45939.546445486114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45939.546445486114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45939.546445486114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45939.546445486114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45939.546445486114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45939.546445486114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45939.546445486114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45939.546445486114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45939.546445486114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45939.546445486114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45939.546445486114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45939.546445486114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45939.546445486114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45939.546445486114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45939.546445486114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45939.546445486114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45939.546445486114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45939.546445486114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45939.546445486114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45939.546445486114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45939.546445486114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45939.546445486114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45939.546445486114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45939.546445486114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45939.546445486114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45939.546445486114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45939.546445486114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45939.546445486114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45939.546445486114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45939.546445486114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45939.546445486114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45939.546445486114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45939.546445486114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45939.546445486114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45939.546445486114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45939.546445486114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45939.546445486114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45939.546445486114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45939.546445486114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45939.546445486114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45939.546445486114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45939.546445486114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45939.546445486114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45939.546445486114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45939.546445486114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45939.546445486114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45939.546445486114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45939.546445486114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45939.546445486114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45939.546445486114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45939.546445486114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45939.546445486114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45939.546445486114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45939.546445486114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45939.546445486114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45939.546445486114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45939.546445486114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45939.546445486114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45939.546445486114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45939.546445486114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45939.546445486114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45939.546445486114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45939.546445486114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45939.546445486114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45939.546445486114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45939.546445486114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45939.546445486114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45939.546445486114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45939.546445486114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45939.546445486114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45939.546445486114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45939.546445486114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45939.546445486114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45939.546445486114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45939.546445486114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45939.546445486114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45939.546445486114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45939.546445486114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45939.546445486114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45939.546445486114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45939.546445486114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45939.546445486114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45939.546445486114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45939.546445486114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45939.546445486114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45939.546445486114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45939.546445486114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45939.546445486114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45939.546445486114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45939.546445486114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45939.546445486114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45939.546445486114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45939.546445486114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45939.546445486114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45939.546445486114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45939.546445486114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45939.546445486114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45939.546445486114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45939.546445486114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45939.546445486114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45939.546445486114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45939.546445486114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45939.546445486114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45939.546445486114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45939.546445486114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45939.546445486114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45939.546445486114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45939.546445486114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45939.546445486114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45939.546445486114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45939.546445486114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45939.546445486114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45939.546445486114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45939.546445486114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45939.546445486114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45939.546445486114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45939.546445486114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45939.546445486114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45939.546445486114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45939.546445486114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45939.546445486114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45939.546445486114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45939.546445486114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45939.546445486114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45939.546445486114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45939.546445486114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45939.546445486114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45939.546445486114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45939.546445486114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45939.546445486114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45939.546445486114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45939.546445486114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45939.546445486114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45939.546445486114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45939.546445486114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45939.546445486114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45939.546445486114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45939.546445486114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45939.546445486114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45939.546445486114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45939.546445486114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45939.546445486114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45939.546445486114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45939.546445486114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45939.546445486114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45939.546445486114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45939.546445486114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45939.546445486114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45939.546445486114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45939.546445486114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45939.546445486114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45939.546445486114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45939.546445486114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45939.546445486114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45939.546445486114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45939.546445486114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45939.546445486114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45939.546445486114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45939.546445486114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45939.546445486114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45939.546445486114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45939.546445486114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45939.546445486114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45939.546445486114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45939.546445486114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45939.546445486114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45939.546445486114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45939.546445486114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45939.546445486114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45939.546445486114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45939.546445486114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45939.546445486114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45939.546445486114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45939.546445486114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45939.546445486114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45939.546445486114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45939.546445486114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45939.546445486114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45939.546445486114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45939.546445486114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45939.546445486114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45939.546445486114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45939.546445486114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45939.546445486114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45939.546445486114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45939.546445486114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45939.546445486114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45939.546445486114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45939.546445486114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45939.546445486114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45939.546445486114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45939.546445486114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45939.546445486114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45939.546445486114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45939.546445486114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45939.546445486114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45939.546445486114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45939.546445486114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45939.546445486114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45939.546445486114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45939.546445486114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45939.546445486114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45939.546445486114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45939.546445486114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45939.546445486114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45939.546445486114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236.06572777777183</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4.0658333331521135E-2</v>
      </c>
      <c r="H3" s="131">
        <v>45939.499722222223</v>
      </c>
      <c r="I3" s="127" t="str">
        <f>IFERROR(VLOOKUP(D3,DB!A:F,6,0),"")</f>
        <v>Generator-SG</v>
      </c>
      <c r="J3" s="127" t="str">
        <f>IFERROR(VLOOKUP(D3,DB!A:G,7,0),"")</f>
        <v>Vandalized</v>
      </c>
      <c r="K3" s="133" t="s">
        <v>39057</v>
      </c>
      <c r="L3" s="129" t="str">
        <f>IFERROR(VLOOKUP(D3,DB!A:I,9,0),"")</f>
        <v>Latis</v>
      </c>
    </row>
    <row r="4" spans="1:16" ht="15" customHeight="1">
      <c r="A4" s="102" t="s">
        <v>39058</v>
      </c>
      <c r="B4" s="127" t="str">
        <f>IFERROR(VLOOKUP(D4,DB!A:K,11,0),"")</f>
        <v>R4</v>
      </c>
      <c r="C4" s="128">
        <v>1</v>
      </c>
      <c r="D4" s="99" t="s">
        <v>28168</v>
      </c>
      <c r="E4" s="104" t="s">
        <v>38964</v>
      </c>
      <c r="F4" s="131">
        <v>45939.536053240743</v>
      </c>
      <c r="G4" s="132">
        <f ca="1">IFERROR(NOW()-F4,"")</f>
        <v>1.0392129624960944E-2</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45939.546445370368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45939.546445370368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45939.546445370368</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45939.546445370368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45939.546445370368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45939.546445370368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45939.546445370368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45939.546445370368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45939.546445370368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45939.546445370368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45939.546445370368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45939.546445370368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45939.546445370368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45939.546445370368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45939.546445370368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45939.546445370368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45939.546445370368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45939.546445370368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45939.546445370368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45939.546445370368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45939.546445370368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45939.546445370368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45939.546445370368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45939.546445370368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45939.546445370368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45939.546445370368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45939.546445370368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45939.546445370368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45939.546445370368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45939.546445370368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45939.546445370368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45939.546445370368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45939.546445370368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45939.546445370368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45939.546445370368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45939.546445370368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45939.546445370368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45939.546445370368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45939.546445370368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45939.546445370368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45939.546445370368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45939.546445370368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45939.546445370368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45939.546445370368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45939.546445370368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45939.546445370368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45939.546445370368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45939.546445370368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45939.546445370368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45939.546445370368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45939.546445370368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45939.546445370368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45939.546445370368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45939.546445370368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45939.546445370368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45939.546445370368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45939.546445370368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45939.546445370368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45939.546445370368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45939.546445370368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45939.546445370368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45939.546445370368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45939.546445370368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45939.546445370368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45939.546445370368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45939.546445370368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45939.546445370368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45939.546445370368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45939.546445370368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45939.546445370368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45939.546445370368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45939.546445370368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45939.546445370368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45939.546445370368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45939.546445370368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45939.546445370368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45939.546445370368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45939.546445370368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45939.546445370368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45939.546445370368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45939.546445370368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45939.546445370368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45939.546445370368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45939.546445370368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45939.546445370368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45939.546445370368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45939.546445370368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45939.546445370368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45939.546445370368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45939.546445370368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45939.546445370368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45939.546445370368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45939.546445370368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45939.546445370368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45939.546445370368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45939.546445370368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45939.546445370368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45939.546445370368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45939.546445370368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45939.546445370368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45939.546445370368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45939.546445370368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45939.546445370368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45939.546445370368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45939.546445370368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45939.546445370368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45939.546445370368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45939.546445370368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45939.546445370368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45939.546445370368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45939.546445370368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45939.546445370368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45939.546445370368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45939.546445370368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45939.546445370368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45939.546445370368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45939.546445370368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45939.546445370368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45939.546445370368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45939.546445370368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45939.546445370368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45939.546445370368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45939.546445370368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45939.546445370368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45939.546445370368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45939.546445370368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45939.546445370368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45939.546445370368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45939.546445370368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45939.546445370368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45939.546445370368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45939.546445370368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45939.546445370368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45939.546445370368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45939.546445370368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45939.546445370368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45939.546445370368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45939.546445370368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45939.546445370368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45939.546445370368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45939.546445370368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45939.546445370368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45939.546445370368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45939.546445370368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45939.546445370368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45939.546445370368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45939.546445370368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45939.546445370368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45939.546445370368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45939.546445370368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45939.546445370368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45939.546445370368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45939.546445370368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45939.546445370368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45939.546445370368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45939.546445370368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45939.546445370368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45939.546445370368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45939.546445370368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45939.546445370368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45939.546445370368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45939.546445370368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45939.546445370368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45939.546445370368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45939.546445370368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45939.546445370368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45939.546445370368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45939.546445370368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45939.546445370368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45939.546445370368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45939.546445370368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45939.546445370368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45939.546445370368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45939.546445370368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45939.546445370368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45939.546445370368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45939.546445370368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45939.546445370368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45939.546445370368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45939.546445370368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45939.546445370368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45939.546445370368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45939.546445370368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45939.546445370368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45939.546445370368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45939.546445370368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45939.546445370368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45939.546445370368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45939.546445370368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45939.546445370368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45939.546445370368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45939.546445370368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45939.546445370368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45939.546445370368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45939.546445370368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45939.546445370368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45939.546445370368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45939.546445370368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45939.546445370368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45939.546445370368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45939.546445370368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45939.546445370368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45939.546445370368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45939.546445370368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45939.546445370368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45939.546445370368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45939.546445370368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45939.546445370368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45939.546445370368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45939.546445370368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45939.546445370368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45939.546445370368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45939.546445370368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45939.546445370368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45939.546445370368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45939.546445370368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45939.546445370368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45939.546445370368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45939.546445370368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45939.546445370368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45939.546445370368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45939.546445370368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45939.546445370368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45939.546445370368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45939.546445370368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45939.546445370368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45939.546445370368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45939.546445370368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45939.546445370368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45939.546445370368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45939.546445370368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45939.546445370368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45939.546445370368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45939.546445370368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45939.546445370368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45939.546445370368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45939.546445370368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45939.546445370368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45939.546445370368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45939.546445370368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45939.546445370368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45939.546445370368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45939.546445370368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45939.546445370368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45939.546445370368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45939.546445370368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45939.546445370368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45939.546445370368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45939.546445370368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45939.546445370368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45939.546445370368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45939.546445370368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45939.546445370368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45939.546445370368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45939.546445370368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45939.546445370368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45939.546445370368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45939.546445370368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45939.546445370368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45939.546445370368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45939.546445370368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45939.546445370368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45939.546445370368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45939.546445370368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45939.546445370368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45939.546445370368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45939.546445370368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45939.546445370368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45939.546445370368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45939.546445370368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45939.546445370368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45939.546445370368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45939.546445370368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45939.546445370368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45939.546445370368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45939.546445370368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45939.546445370368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45939.546445370368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45939.546445370368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45939.546445370368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45939.546445370368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45939.546445370368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45939.546445370368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45939.546445370368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45939.546445370368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45939.546445370368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45939.546445370368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45939.546445370368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45939.546445370368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45939.546445370368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45939.546445370368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45939.546445370368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45939.546445370368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45939.546445370368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45939.546445370368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45939.546445370368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45939.546445370368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45939.546445370368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45939.546445370368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45939.546445370368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45939.546445370368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45939.546445370368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45939.546445370368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45939.546445370368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45939.546445370368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45939.546445370368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45939.546445370368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45939.546445370368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45939.546445370368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45939.546445370368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45939.546445370368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45939.546445370368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45939.546445370368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45939.546445370368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45939.546445370368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45939.546445370368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45939.546445370368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45939.546445370368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45939.546445370368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45939.546445370368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45939.546445370368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45939.546445370368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45939.546445370368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45939.546445370368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45939.546445370368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45939.546445370368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45939.546445370368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45939.546445370368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45939.546445370368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45939.546445370368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45939.546445370368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45939.546445370368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45939.546445370368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45939.546445370368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45939.546445370368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45939.546445370368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45939.546445370368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45939.546445370368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45939.546445370368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45939.546445370368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45939.546445370368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45939.546445370368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45939.546445370368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45939.546445370368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45939.546445370368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45939.546445370368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45939.546445370368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45939.546445370368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45939.546445370368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45939.546445370368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45939.546445370368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45939.546445370368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45939.546445370368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45939.546445370368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45939.546445370368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45939.546445370368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45939.546445370368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45939.546445370368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45939.546445370368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45939.546445370368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45939.546445370368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45939.546445370368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45939.546445370368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45939.546445370368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45939.546445370368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45939.546445370368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45939.546445370368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45939.546445370368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45939.546445370368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45939.546445370368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45939.546445370368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45939.546445370368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45939.546445370368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45939.546445370368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45939.546445370368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45939.546445370368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45939.546445370368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45939.546445370368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45939.546445370368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45939.546445370368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45939.546445370368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45939.546445370368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45939.546445370368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45939.546445370368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45939.546445370368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45939.546445370368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45939.546445370368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45939.546445370368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45939.546445370368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45939.546445370368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45939.546445370368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45939.546445370368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45939.546445370368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45939.546445370368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45939.546445370368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45939.546445370368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45939.546445370368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45939.546445370368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45939.546445370368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45939.546445370368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45939.546445370368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45939.546445370368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45939.546445370368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45939.546445370368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45939.546445370368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45939.546445370368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45939.546445370368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45939.546445370368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45939.546445370368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45939.546445370368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45939.546445370368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45939.546445370368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45939.546445370368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45939.546445370368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45939.546445370368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45939.546445370368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45939.546445370368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45939.546445370368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45939.546445370368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45939.546445370368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45939.546445370368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45939.546445370368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45939.546445370368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45939.546445370368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45939.546445370368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45939.546445370368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45939.546445370368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45939.546445370368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45939.546445370368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45939.546445370368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45939.546445370368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45939.546445370368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45939.546445370368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45939.546445370368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45939.546445370368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45939.546445370368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45939.546445370368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45939.546445370368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45939.546445370368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45939.546445370368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45939.546445370368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45939.546445370368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45939.546445370368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45939.546445370368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45939.546445370368</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45939.546445370368</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45939.546445370368</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45939.546445370368</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47.714385185179708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7">
        <f t="shared" ref="G3" ca="1" si="0">IFERROR(NOW()-F3,"")</f>
        <v>13.357568055551383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45939.546445370368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45939.546445370368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45939.546445370368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45939.546445370368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45939.546445370368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45939.546445370368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45939.546445370368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45939.546445370368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45939.546445370368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45939.546445370368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45939.546445370368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45939.546445370368</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45939.546445370368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45939.546445370368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45939.546445370368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45939.546445370368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45939.546445370368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45939.546445370368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45939.546445370368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45939.546445370368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45939.546445370368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45939.546445370368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45939.546445370368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45939.546445370368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45939.546445370368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45939.546445370368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45939.546445370368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45939.546445370368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45939.546445370368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45939.546445370368</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45939.546445370368</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45939.546445370368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45939.546445370368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45939.546445370368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45939.546445370368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45939.546445370368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45939.546445370368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45939.546445370368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45939.546445370368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45939.546445370368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45939.546445370368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45939.546445370368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45939.546445370368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45939.546445370368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45939.546445370368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45939.546445370368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45939.546445370368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45939.546445370368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45939.546445370368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45939.546445370368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45939.546445370368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45939.546445370368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45939.546445370368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45939.546445370368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45939.546445370368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45939.546445370368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45939.546445370368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45939.546445370368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45939.546445370368</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45939.546445370368</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45939.546445370368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45939.546445370368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45939.546445370368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45939.546445370368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45939.546445370368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45939.546445370368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45939.546445370368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45939.546445370368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45939.546445370368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45939.546445370368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45939.546445370368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45939.546445370368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45939.546445370368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45939.546445370368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45939.546445370368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45939.546445370368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45939.546445370368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45939.546445370368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45939.546445370368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45939.546445370368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45939.546445370368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45939.546445370368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45939.546445370368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45939.546445370368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45939.546445370368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45939.546445370368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45939.546445370368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45939.546445370368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45939.546445370368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45939.546445370368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45939.546445370368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45939.546445370368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45939.546445370368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45939.546445370368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45939.546445370368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45939.546445370368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45939.546445370368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45939.546445370368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45939.546445370368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45939.546445370368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45939.546445370368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45939.546445370368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45939.546445370368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45939.546445370368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45939.546445370368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45939.546445370368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45939.546445370368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45939.546445370368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45939.546445370368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45939.546445370368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45939.546445370368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45939.546445370368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45939.546445370368</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45939.546445370368</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12.773598148145538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1.738287037005648E-2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5.6654731481467024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4.6041999999943073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1.7047222223482095E-2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8">
        <v>1</v>
      </c>
      <c r="D7" s="168" t="s">
        <v>33325</v>
      </c>
      <c r="E7" s="160" t="s">
        <v>38964</v>
      </c>
      <c r="F7" s="160"/>
      <c r="G7" s="151">
        <f ca="1">IFERROR(NOW()-F7,"-")</f>
        <v>45939.546445370368</v>
      </c>
      <c r="H7" s="165">
        <v>45939.45239583333</v>
      </c>
      <c r="I7" s="160" t="str">
        <f>IFERROR(VLOOKUP(D7,DB!A:F,6,0),"")</f>
        <v>Generator-SG</v>
      </c>
      <c r="J7" s="160" t="str">
        <f>IFERROR(VLOOKUP(D7,DB!A:G,7,0),"")</f>
        <v>Vandalized</v>
      </c>
      <c r="K7" s="160" t="s">
        <v>39074</v>
      </c>
      <c r="L7" s="160" t="str">
        <f>IFERROR(VLOOKUP(D7,DB!A:I,9,0),"")</f>
        <v>Latis</v>
      </c>
    </row>
    <row r="8" spans="1:16383" ht="31.5" customHeight="1">
      <c r="A8" s="160" t="s">
        <v>39075</v>
      </c>
      <c r="B8" s="160" t="str">
        <f>IFERROR(VLOOKUP(D8,DB!A:K,11,0),"")</f>
        <v>R6</v>
      </c>
      <c r="C8" s="160">
        <v>1</v>
      </c>
      <c r="D8" s="160" t="s">
        <v>34012</v>
      </c>
      <c r="E8" s="160" t="s">
        <v>38964</v>
      </c>
      <c r="F8" s="165">
        <v>45939.531898148147</v>
      </c>
      <c r="G8" s="151">
        <f ca="1">IFERROR(NOW()-F8,"-")</f>
        <v>1.4547222221153788E-2</v>
      </c>
      <c r="H8" s="165">
        <v>45939.526203703703</v>
      </c>
      <c r="I8" s="160" t="str">
        <f>IFERROR(VLOOKUP(D8,DB!A:F,6,0),"")</f>
        <v>SCECO</v>
      </c>
      <c r="J8" s="160" t="str">
        <f>IFERROR(VLOOKUP(D8,DB!A:G,7,0),"")</f>
        <v>Vandalized</v>
      </c>
      <c r="K8" s="160" t="s">
        <v>39076</v>
      </c>
      <c r="L8" s="160" t="str">
        <f>IFERROR(VLOOKUP(D8,DB!A:I,9,0),"")</f>
        <v>Latis</v>
      </c>
    </row>
    <row r="9" spans="1:16383" ht="31.5" customHeight="1">
      <c r="A9" s="160"/>
      <c r="B9" s="160" t="str">
        <f>IFERROR(VLOOKUP(D9,DB!A:K,11,0),"")</f>
        <v/>
      </c>
      <c r="C9" s="160"/>
      <c r="D9" s="159"/>
      <c r="E9" s="160"/>
      <c r="F9" s="160"/>
      <c r="G9" s="151">
        <f ca="1">IFERROR(NOW()-F9,"-")</f>
        <v>45939.546445370368</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45939.546445370368</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45939.546445370368</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45939.546445370368</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45939.546445370368</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45939.546445370368</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45939.546445370368</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45939.546445370368</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45939.546445370368</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45939.546445370368</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45939.546445370368</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45939.546445370368</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45939.546445370368</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45939.546445370368</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45939.546445370368</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45939.546445370368</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45939.546445370368</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45939.546445370368</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45939.546445370368</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45939.546445370368</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45939.546445370368</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45939.546445370368</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45939.546445370368</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45939.546445370368</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45939.546445370368</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45939.546445370368</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45939.546445370368</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45939.546445370368</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45939.546445370368</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45939.546445370368</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45939.546445370368</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45939.546445370368</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45939.546445370368</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45939.546445370368</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45939.546445370368</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45939.546445370368</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45939.546445370368</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45939.546445370368</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45939.546445370368</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45939.546445370368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45939.546445370368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45939.546445370368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45939.546445370368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45939.546445370368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45939.546445370368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45939.546445370368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45939.546445370368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45939.546445370368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45939.546445370368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45939.546445370368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45939.546445370368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45939.546445370368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45939.546445370368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45939.546445370368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45939.546445370368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45939.546445370368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45939.546445370368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45939.546445370368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45939.546445370368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45939.546445370368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45939.546445370368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45939.546445370368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45939.546445370368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45939.546445370368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45939.546445370368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45939.546445370368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45939.546445370368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45939.546445370368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45939.546445370368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45939.546445370368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45939.546445370368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45939.546445370368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45939.546445370368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45939.546445370368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45939.546445370368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45939.546445370368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45939.546445370368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45939.546445370368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45939.546445370368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45939.546445370368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45939.546445370368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45939.546445370368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45939.546445370368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45939.546445370368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45939.546445370368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45939.546445370368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45939.546445370368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45939.546445370368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45939.546445370368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45939.546445370368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45939.546445370368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45939.546445370368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45939.546445370368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45939.546445370368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45939.546445370368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45939.546445370368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45939.546445370368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45939.546445370368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45939.546445370368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45939.546445370368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45939.546445370368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45939.546445370368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45939.546445370368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45939.546445370368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45939.546445370368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45939.546445370368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45939.546445370368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45939.546445370368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45939.546445370368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45939.546445370368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45939.546445370368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45939.546445370368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45939.546445370368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45939.546445370368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45939.546445370368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45939.546445370368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45939.546445370368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45939.546445370368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45939.546445370368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45939.546445370368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45939.546445370368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45939.546445370368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45939.546445370368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45939.546445370368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45939.546445370368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45939.546445370368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45939.546445370368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45939.546445370368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45939.546445370368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45939.546445370368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45939.546445370368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45939.546445370368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45939.546445370368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45939.546445370368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45939.546445370368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45939.546445370368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45939.546445370368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45939.546445370368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45939.546445370368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45939.546445370368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45939.546445370368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45939.546445370368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45939.546445370368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45939.546445370368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45939.546445370368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45939.546445370368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45939.546445370368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45939.546445370368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45939.546445370368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45939.546445370368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45939.546445370368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45939.546445370368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45939.546445370368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45939.546445370368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45939.546445370368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45939.546445370368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45939.546445370368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45939.546445370368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45939.546445370368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45939.546445370368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45939.546445370368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45939.546445370368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45939.546445370368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45939.546445370368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45939.546445370368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45939.546445370368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45939.546445370368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45939.546445370368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45939.546445370368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45939.546445370368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45939.546445370368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45939.546445370368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45939.546445370368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45939.546445370368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45939.546445370368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45939.546445370368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45939.546445370368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45939.546445370368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45939.546445370368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45939.546445370368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45939.546445370368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45939.546445370368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45939.546445370368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45939.546445370368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45939.546445370368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45939.546445370368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45939.546445370368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45939.546445370368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45939.546445370368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45939.546445370368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45939.546445370368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45939.546445370368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45939.546445370368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45939.546445370368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45939.546445370368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45939.546445370368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45939.546445370368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45939.546445370368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45939.546445370368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45939.546445370368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45939.546445370368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45939.546445370368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45939.546445370368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45939.546445370368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45939.546445370368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45939.546445370368</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2025-10-09T10:06:53Z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