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29" documentId="13_ncr:1_{F6CB121F-512D-4AA6-A0C1-0FB36C537598}" xr6:coauthVersionLast="47" xr6:coauthVersionMax="47" xr10:uidLastSave="{9CC03DF5-494B-4D5B-989D-E2705AD1269C}"/>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<sst xmlns="http://schemas.openxmlformats.org/spreadsheetml/2006/main" count="178592" uniqueCount="39081">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</sst>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I14" sqref="I14:I1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285.60027847222227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5.104965972219361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45948.54870428241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45948.548704398148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45948.548704398148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45948.548704398148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45948.548704398148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45948.548704398148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45948.548704398148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45948.548704398148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45948.548704398148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45948.548704398148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45948.548704398148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45948.548704398148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45948.548704398148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45948.548704398148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45948.548704398148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45948.548704398148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45948.548704398148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45948.548704398148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45948.548704398148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45948.548704398148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45948.548704398148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45948.548704398148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45948.548704398148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45948.548704398148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45948.548704398148</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45948.548704398148</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45948.548704398148</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45948.548704398148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45948.548704398148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45948.548704398148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45948.548704398148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45948.548704398148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45948.548704398148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45948.548704398148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45948.548704398148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45948.548704398148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45948.548704398148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45948.548704398148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45948.548704398148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45948.548704398148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45948.548704398148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45948.548704398148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45948.548704398148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45948.548704398148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45948.548704398148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45948.548704398148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45948.548704398148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45948.548704398148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45948.548704398148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45948.548704398148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45948.548704398148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45948.548704398148</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45948.548704398148</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45948.54870428241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45948.54870428241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45948.54870428241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45948.54870428241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45948.54870428241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45948.54870428241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45948.54870428241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45948.54870428241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45948.54870428241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45948.54870428241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45948.54870428241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45948.54870428241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45948.54870428241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45948.54870428241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45948.54870428241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45948.54870428241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45948.54870428241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45948.54870428241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45948.54870428241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45948.54870428241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45948.54870428241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45948.54870428241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45948.54870428241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45948.54870428241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45948.54870428241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45948.54870428241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45948.54870428241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45948.54870428241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45948.54870428241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45948.54870428241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45948.54870428241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45948.54870428241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45948.54870428241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45948.54870428241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45948.54870428241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45948.54870428241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45948.54870428241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45948.54870428241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45948.54870428241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45948.54870428241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45948.54870428241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45948.54870428241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45948.54870428241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45948.54870428241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45948.54870428241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45948.54870428241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45948.54870428241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45948.54870428241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45948.54870428241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45948.54870428241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45948.54870428241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45948.54870428241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45948.54870428241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45948.54870428241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45948.54870428241</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45948.54870428241</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141.82162106481701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123.54886643518694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4.052928935183445</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45948.548704398148</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45948.548704398148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45948.548704398148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45948.548704398148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45948.548704398148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45948.548704398148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45948.548704398148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45948.548704398148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45948.548704398148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45948.548704398148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45948.548704398148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45948.548704398148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45948.548704398148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45948.548704398148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45948.548704398148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45948.548704398148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45948.548704398148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45948.548704398148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45948.548704398148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45948.548704398148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45948.548704398148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45948.548704398148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45948.548704398148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45948.548704398148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45948.548704398148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45948.548704398148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45948.548704398148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45948.548704398148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45948.548704398148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45948.548704398148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45948.548704398148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45948.548704398148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45948.548704398148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45948.548704398148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45948.548704398148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45948.548704398148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45948.548704398148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45948.548704398148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45948.548704398148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45948.548704398148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45948.548704398148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45948.548704398148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45948.548704398148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45948.548704398148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45948.548704398148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45948.548704398148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45948.548704398148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45948.548704398148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45948.548704398148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45948.548704398148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45948.548704398148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45948.548704398148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45948.548704398148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45948.548704398148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45948.548704398148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45948.548704398148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45948.548704398148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45948.548704398148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45948.548704398148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45948.548704398148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45948.548704398148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45948.548704398148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45948.548704398148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45948.548704398148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45948.548704398148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45948.548704398148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45948.548704398148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45948.548704398148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45948.548704398148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45948.548704398148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45948.548704398148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45948.548704398148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45948.548704398148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45948.548704398148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45948.548704398148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45948.548704398148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45948.548704398148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45948.548704398148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45948.548704398148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45948.548704398148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45948.548704398148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45948.548704398148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45948.548704398148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45948.548704398148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45948.548704398148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45948.548704398148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45948.548704398148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45948.548704398148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45948.548704398148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45948.548704398148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45948.548704398148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45948.548704398148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45948.548704398148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45948.548704398148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45948.548704398148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45948.548704398148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45948.548704398148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45948.548704398148</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45948.548704398148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45948.548704398148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45948.548704398148</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45948.548704398148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45948.548704398148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45948.548704398148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45948.548704398148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45948.548704398148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45948.548704398148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45948.548704398148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45948.548704398148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45948.548704398148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45948.548704398148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45948.548704398148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45948.548704398148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45948.548704398148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45948.548704398148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45948.548704398148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45948.548704398148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45948.548704398148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45948.548704398148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45948.548704398148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45948.548704398148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45948.548704398148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45948.548704398148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45948.548704398148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45948.548704398148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45948.548704398148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45948.548704398148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45948.548704398148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45948.548704398148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45948.548704398148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45948.548704398148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45948.548704398148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45948.548704398148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45948.548704398148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45948.548704398148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45948.548704398148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45948.548704398148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45948.548704398148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45948.548704398148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45948.548704398148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45948.548704398148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45948.548704398148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45948.548704398148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45948.548704398148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45948.548704398148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45948.548704398148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45948.548704398148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45948.548704398148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45948.548704398148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45948.548704398148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45948.548704398148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45948.548704398148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45948.548704398148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45948.548704398148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45948.548704398148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45948.548704398148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45948.548704398148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45948.548704398148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45948.548704398148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45948.548704398148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45948.548704398148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45948.548704398148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45948.548704398148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45948.548704398148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45948.548704398148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45948.548704398148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45948.548704398148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45948.548704398148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45948.548704398148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45948.548704398148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45948.548704398148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45948.548704398148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45948.548704398148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45948.548704398148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45948.548704398148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45948.548704398148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45948.548704398148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45948.548704398148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45948.548704398148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45948.548704398148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45948.548704398148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45948.548704398148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45948.548704398148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45948.548704398148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45948.548704398148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45948.548704398148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45948.548704398148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45948.548704398148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45948.548704398148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45948.548704398148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45948.548704398148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45948.548704398148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45948.548704398148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45948.548704398148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45948.548704398148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45948.548704398148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45948.548704398148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45948.548704398148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45948.548704398148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45948.548704398148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45948.548704398148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45948.548704398148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45948.548704398148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45948.548704398148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45948.548704398148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45948.548704398148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45948.548704398148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45948.548704398148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45948.548704398148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45948.548704398148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45948.548704398148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45948.548704398148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45948.548704398148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45948.548704398148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45948.548704398148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45948.548704398148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45948.548704398148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45948.548704398148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45948.548704398148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45948.548704398148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45948.548704398148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45948.548704398148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45948.548704398148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45948.548704398148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45948.548704398148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45948.548704398148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45948.548704398148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45948.548704398148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45948.548704398148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45948.548704398148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45948.548704398148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45948.548704398148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45948.548704398148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45948.548704398148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45948.548704398148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45948.548704398148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45948.548704398148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45948.548704398148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45948.548704398148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45948.548704398148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45948.548704398148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45948.548704398148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45948.548704398148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45948.548704398148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45948.548704398148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45948.548704398148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45948.548704398148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45948.548704398148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45948.548704398148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45948.548704398148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45948.548704398148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45948.548704398148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45948.548704398148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45948.548704398148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45948.548704398148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45948.548704398148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45948.548704398148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45948.548704398148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45948.548704398148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45948.548704398148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45948.548704398148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45948.548704398148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45948.548704398148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45948.548704398148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45948.548704398148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45948.548704398148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45948.548704398148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45948.548704398148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45948.548704398148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45948.548704398148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45948.548704398148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45948.548704398148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45948.548704398148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45948.548704398148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45948.548704398148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45948.548704398148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45948.548704398148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45948.548704398148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45948.548704398148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45948.548704398148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45948.548704398148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45948.548704398148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45948.548704398148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45948.548704398148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45948.548704398148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45948.548704398148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45948.548704398148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45948.548704398148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45948.548704398148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45948.548704398148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45948.548704398148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45948.548704398148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45948.548704398148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45948.548704398148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45948.548704398148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45948.548704398148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45948.548704398148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45948.548704398148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45948.548704398148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45948.548704398148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45948.548704398148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45948.548704398148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45948.548704398148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45948.548704398148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45948.548704398148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45948.548704398148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45948.548704398148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45948.548704398148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45948.548704398148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45948.548704398148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45948.548704398148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45948.548704398148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45948.548704398148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45948.548704398148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45948.548704398148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45948.548704398148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45948.548704398148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45948.548704398148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45948.548704398148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45948.548704398148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45948.548704398148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45948.548704398148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45948.548704398148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45948.548704398148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45948.548704398148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45948.548704398148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45948.548704398148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45948.548704398148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45948.548704398148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45948.548704398148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45948.548704398148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45948.548704398148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45948.548704398148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45948.548704398148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45948.548704398148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45948.548704398148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45948.548704398148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45948.548704398148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45948.548704398148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45948.548704398148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45948.548704398148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45948.548704398148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45948.548704398148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45948.548704398148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45948.548704398148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45948.548704398148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45948.548704398148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45948.548704398148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45948.548704398148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45948.548704398148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45948.548704398148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45948.548704398148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45948.548704398148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45948.548704398148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45948.548704398148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45948.548704398148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45948.548704398148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45948.548704398148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45948.548704398148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45948.548704398148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45948.548704398148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45948.548704398148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45948.548704398148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45948.548704398148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45948.548704398148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45948.548704398148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45948.548704398148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45948.548704398148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45948.548704398148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45948.548704398148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45948.548704398148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45948.548704398148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45948.548704398148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45948.548704398148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45948.548704398148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45948.548704398148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45948.548704398148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45948.548704398148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45948.548704398148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45948.548704398148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45948.548704398148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45948.548704398148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45948.548704398148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45948.548704398148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45948.548704398148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45948.548704398148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45948.548704398148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45948.548704398148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45948.548704398148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45948.548704398148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45948.548704398148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45948.548704398148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45948.548704398148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45948.548704398148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45948.548704398148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45948.548704398148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45948.548704398148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45948.548704398148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45948.548704398148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45948.548704398148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45948.548704398148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45948.548704398148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45948.548704398148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45948.548704398148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45948.548704398148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45948.548704398148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45948.548704398148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45948.548704398148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45948.548704398148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45948.548704398148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45948.548704398148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45948.548704398148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45948.548704398148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45948.548704398148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45948.548704398148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45948.548704398148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45948.548704398148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45948.548704398148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45948.548704398148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45948.548704398148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45948.548704398148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45948.548704398148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45948.548704398148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45948.548704398148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45948.548704398148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45948.548704398148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45948.548704398148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45948.548704398148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45948.548704398148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45948.548704398148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45948.548704398148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45948.548704398148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45948.548704398148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45948.548704398148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45948.548704398148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45948.548704398148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45948.548704398148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45948.548704398148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45948.548704398148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45948.548704398148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45948.548704398148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45948.548704398148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45948.548704398148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45948.548704398148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45948.548704398148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45948.548704398148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45948.548704398148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45948.548704398148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45948.548704398148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45948.548704398148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45948.548704398148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45948.548704398148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45948.548704398148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45948.548704398148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45948.548704398148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45948.548704398148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45948.548704398148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45948.548704398148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45948.548704398148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45948.548704398148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45948.548704398148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45948.548704398148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45948.548704398148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45948.548704398148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45948.548704398148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45948.548704398148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45948.548704398148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45948.548704398148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45948.548704398148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45948.548704398148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45948.548704398148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45948.548704398148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45948.548704398148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45948.548704398148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45948.548704398148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45948.548704398148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45948.548704398148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45948.548704398148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45948.548704398148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45948.548704398148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45948.548704398148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45948.548704398148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45948.548704398148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45948.548704398148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45948.548704398148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45948.548704398148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45948.548704398148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45948.548704398148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45948.548704398148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45948.548704398148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45948.548704398148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45948.548704398148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45948.548704398148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45948.548704398148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45948.548704398148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45948.548704398148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45948.548704398148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45948.548704398148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45948.548704398148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45948.548704398148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45948.548704398148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45948.548704398148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45948.548704398148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45948.548704398148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45948.548704398148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45948.548704398148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45948.548704398148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45948.548704398148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45948.548704398148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45948.548704398148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45948.548704398148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45948.548704398148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45948.548704398148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45948.548704398148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45948.548704398148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45948.548704398148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45948.548704398148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45948.548704398148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45948.548704398148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45948.548704398148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45948.548704398148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45948.548704398148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45948.548704398148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45948.548704398148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45948.548704398148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45948.548704398148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45948.548704398148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45948.548704398148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45948.548704398148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45948.548704398148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45948.548704398148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45948.548704398148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45948.548704398148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45948.548704398148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45948.548704398148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45948.548704398148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45948.548704398148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45948.548704398148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45948.548704398148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45948.548704398148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45948.548704398148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45948.548704398148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45948.548704398148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45948.548704398148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45948.548704398148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45948.548704398148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45948.548704398148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45948.548704398148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45948.548704398148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45948.548704398148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45948.548704398148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45948.548704398148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45948.548704398148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45948.548704398148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45948.548704398148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45948.548704398148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45948.548704398148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45948.548704398148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45948.548704398148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45948.548704398148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45948.548704398148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45948.548704398148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45948.548704398148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45948.548704398148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45948.548704398148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45948.548704398148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45948.548704398148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45948.548704398148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45948.548704398148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45948.548704398148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45948.548704398148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45948.548704398148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45948.548704398148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45948.548704398148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45948.548704398148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45948.548704398148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45948.548704398148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45948.548704398148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45948.548704398148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45948.548704398148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45948.548704398148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45948.548704398148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45948.548704398148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45948.548704398148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45948.548704398148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45948.548704398148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45948.548704398148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45948.548704398148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45948.548704398148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45948.548704398148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45948.548704398148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45948.548704398148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45948.548704398148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45948.548704398148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45948.548704398148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45948.548704398148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45948.548704398148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45948.548704398148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45948.548704398148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45948.548704398148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45948.548704398148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45948.548704398148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45948.548704398148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45948.548704398148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45948.548704398148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45948.548704398148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45948.548704398148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45948.548704398148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45948.548704398148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45948.548704398148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45948.548704398148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45948.548704398148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45948.548704398148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45948.548704398148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45948.548704398148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45948.548704398148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45948.548704398148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45948.548704398148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45948.548704398148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45948.548704398148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45948.548704398148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45948.548704398148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45948.548704398148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45948.548704398148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45948.548704398148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45948.548704398148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45948.548704398148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45948.548704398148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45948.548704398148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45948.548704398148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45948.548704398148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45948.548704398148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45948.548704398148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45948.548704398148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45948.548704398148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45948.548704398148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45948.548704398148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45948.548704398148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45948.548704398148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45948.548704398148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45948.548704398148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45948.548704398148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45948.548704398148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45948.548704398148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45948.548704398148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45948.548704398148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45948.548704398148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45948.548704398148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45948.548704398148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45948.548704398148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45948.548704398148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45948.548704398148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45948.548704398148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45948.548704398148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45948.548704398148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45948.548704398148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45948.548704398148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45948.548704398148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45948.548704398148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45948.548704398148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45948.548704398148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45948.548704398148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45948.548704398148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45948.548704398148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45948.548704398148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45948.548704398148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45948.548704398148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45948.548704398148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45948.548704398148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45948.548704398148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45948.548704398148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45948.548704398148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45948.548704398148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45948.548704398148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45948.548704398148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45948.548704398148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45948.548704398148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45948.548704398148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45948.548704398148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45948.548704398148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45948.548704398148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45948.548704398148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45948.548704398148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45948.548704398148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45948.548704398148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45948.548704398148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45948.548704398148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45948.548704398148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45948.548704398148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45948.548704398148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45948.548704398148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45948.548704398148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45948.548704398148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45948.548704398148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45948.548704398148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45948.548704398148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45948.548704398148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45948.548704398148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45948.548704398148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45948.548704398148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45948.548704398148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45948.548704398148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45948.548704398148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45948.548704398148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45948.548704398148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45948.548704398148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45948.548704398148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45948.548704398148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45948.548704398148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45948.548704398148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45948.548704398148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45948.548704398148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45948.548704398148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45948.548704398148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45948.548704398148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45948.548704398148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45948.548704398148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45948.548704398148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45948.548704398148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45948.548704398148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45948.548704398148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45948.548704398148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45948.548704398148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45948.548704398148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45948.548704398148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45948.548704398148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45948.548704398148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45948.548704398148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45948.548704398148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45948.548704398148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45948.548704398148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45948.548704398148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45948.548704398148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45948.548704398148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45948.548704398148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45948.548704398148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45948.548704398148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45948.548704398148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45948.548704398148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45948.548704398148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45948.548704398148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45948.548704398148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45948.548704398148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45948.548704398148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45948.548704398148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45948.548704398148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45948.548704398148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45948.548704398148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45948.548704398148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45948.548704398148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45948.548704398148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45948.548704398148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45948.548704398148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45948.548704398148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45948.548704398148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45948.548704398148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45948.548704398148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45948.548704398148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45948.548704398148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45948.548704398148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45948.548704398148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45948.548704398148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45948.548704398148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45948.548704398148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45948.548704398148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45948.548704398148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45948.548704398148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45948.548704398148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45948.548704398148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45948.548704398148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45948.548704398148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45948.548704398148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45948.548704398148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45948.548704398148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45948.548704398148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45948.548704398148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45948.548704398148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45948.548704398148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45948.548704398148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45948.548704398148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45948.548704398148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45948.548704398148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45948.548704398148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45948.548704398148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45948.548704398148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45948.548704398148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45948.548704398148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45948.548704398148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45948.548704398148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45948.548704398148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45948.548704398148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45948.548704398148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45948.548704398148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45948.548704398148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45948.548704398148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45948.548704398148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45948.548704398148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45948.548704398148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45948.548704398148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45948.548704398148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45948.548704398148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45948.548704398148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45948.548704398148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45948.548704398148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45948.548704398148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45948.548704398148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45948.548704398148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45948.548704398148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45948.548704398148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45948.548704398148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45948.548704398148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45948.548704398148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45948.548704398148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45948.548704398148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45948.548704398148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45948.548704398148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45948.548704398148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45948.548704398148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45948.548704398148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45948.548704398148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45948.548704398148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45948.548704398148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45948.548704398148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45948.548704398148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45948.548704398148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45948.548704398148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45948.548704398148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45948.548704398148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45948.548704398148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45948.548704398148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45948.548704398148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45948.548704398148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45948.548704398148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45948.548704398148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45948.548704398148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45948.548704398148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45948.548704398148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45948.548704398148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45948.548704398148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45948.548704398148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45948.548704398148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45948.548704398148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45948.548704398148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45948.548704398148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45948.548704398148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45948.548704398148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45948.548704398148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45948.548704398148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45948.548704398148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45948.548704398148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45948.548704398148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45948.548704398148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45948.548704398148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45948.548704398148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45948.548704398148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45948.548704398148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45948.548704398148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45948.548704398148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45948.548704398148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45948.548704398148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45948.548704398148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45948.548704398148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45948.548704398148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45948.548704398148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45948.548704398148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45948.548704398148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45948.548704398148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45948.548704398148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45948.548704398148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45948.548704398148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45948.548704398148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45948.548704398148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45948.548704398148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45948.548704398148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45948.548704398148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45948.548704398148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45948.548704398148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45948.548704398148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45948.548704398148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45948.548704398148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45948.548704398148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45948.548704398148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45948.548704398148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45948.548704398148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45948.548704398148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45948.548704398148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45948.548704398148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45948.548704398148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45948.548704398148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45948.548704398148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45948.548704398148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45948.548704398148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45948.548704398148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45948.548704398148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45948.548704398148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45948.548704398148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45948.548704398148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45948.548704398148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45948.548704398148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45948.548704398148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45948.548704398148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45948.548704398148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45948.548704398148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45948.548704398148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45948.548704398148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45948.548704398148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45948.548704398148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45948.548704398148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45948.548704398148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45948.548704398148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45948.548704398148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45948.548704398148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45948.548704398148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45948.548704398148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45948.548704398148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45948.548704398148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45948.548704398148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45948.548704398148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45948.548704398148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45948.548704398148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45948.548704398148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45948.548704398148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45948.548704398148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45948.548704398148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45948.548704398148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45948.548704398148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45948.548704398148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45948.548704398148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45948.548704398148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45948.548704398148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45948.548704398148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45948.548704398148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45948.548704398148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45948.548704398148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45948.548704398148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45948.548704398148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45948.548704398148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45948.548704398148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45948.548704398148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45948.548704398148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45948.548704398148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45948.548704398148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45948.548704398148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45948.548704398148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45948.548704398148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45948.548704398148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45948.548704398148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45948.548704398148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45948.548704398148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45948.548704398148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45948.548704398148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45948.548704398148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45948.548704398148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45948.548704398148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45948.548704398148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45948.548704398148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45948.548704398148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45948.548704398148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45948.548704398148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45948.548704398148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45948.548704398148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45948.548704398148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45948.548704398148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45948.548704398148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45948.548704398148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45948.548704398148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45948.548704398148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45948.548704398148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45948.548704398148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45948.548704398148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45948.548704398148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45948.548704398148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45948.548704398148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45948.548704398148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45948.548704398148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45948.548704398148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45948.548704398148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45948.548704398148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45948.548704398148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45948.548704398148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45948.548704398148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45948.548704398148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45948.548704398148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45948.548704398148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45948.548704398148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45948.548704398148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45948.548704398148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45948.548704398148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45948.548704398148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45948.548704398148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45948.548704398148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45948.548704398148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45948.548704398148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45948.548704398148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45948.548704398148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45948.548704398148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45948.548704398148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45948.548704398148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45948.548704398148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45948.548704398148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45948.548704398148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45948.548704398148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45948.548704398148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45948.548704398148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45948.548704398148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45948.548704398148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45948.548704398148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45948.548704398148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45948.548704398148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45948.548704398148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45948.548704398148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45948.548704398148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45948.548704398148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45948.548704398148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45948.548704398148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45948.548704398148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45948.548704398148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45948.548704398148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45948.548704398148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45948.548704398148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45948.548704398148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45948.548704398148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45948.548704398148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45948.548704398148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45948.548704398148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45948.548704398148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45948.548704398148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45948.548704398148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45948.548704398148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45948.548704398148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45948.548704398148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45948.548704398148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45948.548704398148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45948.548704398148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45948.548704398148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45948.548704398148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45948.548704398148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45948.548704398148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45948.548704398148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45948.548704398148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45948.548704398148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45948.548704398148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45948.548704398148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45948.548704398148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45948.548704398148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45948.548704398148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45948.548704398148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45948.548704398148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45948.548704398148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45948.548704398148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45948.548704398148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45948.548704398148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45948.548704398148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45948.548704398148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45948.548704398148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45948.548704398148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45948.548704398148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45948.548704398148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45948.548704398148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45948.548704398148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45948.548704398148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45948.548704398148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45948.548704398148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45948.548704398148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45948.548704398148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45948.548704398148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45948.548704398148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45948.548704398148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45948.548704398148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45948.548704398148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45948.548704398148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45948.548704398148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45948.548704398148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45948.548704398148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45948.548704398148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45948.548704398148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45948.548704398148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45948.548704398148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45948.548704398148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45948.548704398148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45948.548704398148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45948.548704398148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45948.548704398148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45948.548704398148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45948.548704398148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45948.548704398148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45948.548704398148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45948.548704398148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45948.548704398148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45948.548704398148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45948.548704398148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45948.548704398148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45948.548704398148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45948.548704398148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45948.548704398148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45948.548704398148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45948.548704398148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45948.548704398148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45948.548704398148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45948.548704398148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45948.548704398148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45948.548704398148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45948.548704398148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45948.548704398148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45948.548704398148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45948.548704398148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45948.548704398148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45948.548704398148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45948.548704398148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45948.548704398148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45948.548704398148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45948.548704398148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45948.548704398148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45948.548704398148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45948.548704398148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45948.548704398148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45948.548704398148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45948.548704398148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45948.548704398148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45948.548704398148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45948.548704398148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45948.548704398148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45948.548704398148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45948.548704398148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45948.548704398148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45948.548704398148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45948.548704398148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45948.548704398148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45948.548704398148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45948.548704398148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45948.548704398148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45948.548704398148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45948.548704398148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45948.548704398148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45948.548704398148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45948.548704398148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45948.548704398148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45948.548704398148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45948.548704398148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45948.548704398148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45948.548704398148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45948.548704398148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45948.548704398148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45948.548704398148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45948.548704398148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45948.548704398148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45948.548704398148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45948.548704398148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45948.548704398148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45948.548704398148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45948.548704398148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45948.548704398148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45948.548704398148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45948.548704398148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45948.548704398148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45948.548704398148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45948.548704398148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45948.548704398148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45948.548704398148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45948.548704398148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45948.548704398148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45948.548704398148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45948.548704398148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45948.548704398148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45948.548704398148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45948.548704398148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45948.548704398148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45948.548704398148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45948.548704398148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45948.548704398148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45948.548704398148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45948.548704398148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45948.548704398148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45948.548704398148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45948.548704398148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45948.548704398148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45948.548704398148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45948.548704398148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45948.548704398148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45948.548704398148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45948.548704398148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45948.548704398148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45948.548704398148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45948.548704398148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45948.548704398148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45948.548704398148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45948.548704398148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45948.548704398148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45948.548704398148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45948.548704398148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45948.548704398148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45948.548704398148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45948.548704398148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45948.548704398148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45948.548704398148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45948.548704398148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45948.548704398148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45948.548704398148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45948.548704398148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45948.548704398148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45948.548704398148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45948.548704398148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45948.548704398148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45948.548704398148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45948.548704398148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45948.548704398148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45948.548704398148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45948.548704398148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45948.548704398148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45948.548704398148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45948.548704398148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45948.548704398148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45948.548704398148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45948.548704398148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45948.548704398148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45948.548704398148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45948.548704398148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45948.548704398148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45948.548704398148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45948.548704398148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45948.548704398148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45948.548704398148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45948.548704398148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45948.548704398148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45948.548704398148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45948.548704398148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45948.548704398148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45948.548704398148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45948.548704398148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45948.548704398148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45948.548704398148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45948.548704398148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45948.548704398148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45948.548704398148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45948.548704398148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45948.548704398148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45948.548704398148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45948.548704398148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45948.548704398148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45948.548704398148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45948.548704398148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45948.548704398148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45948.548704398148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45948.548704398148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45948.548704398148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45948.548704398148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45948.548704398148</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245.06798680555221</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1.0536118055533734</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126"/>
      <c r="E4" s="127"/>
      <c r="F4" s="128"/>
      <c r="G4" s="129">
        <f ca="1">IFERROR(NOW()-F4,"")</f>
        <v>45948.548704398148</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45948.548704398148</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45948.548704398148</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45948.548704398148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45948.548704398148</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45948.548704398148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45948.548704398148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45948.548704398148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45948.548704398148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45948.548704398148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45948.548704398148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45948.548704398148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45948.548704398148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45948.548704398148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45948.548704398148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45948.548704398148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45948.548704398148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45948.548704398148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45948.548704398148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45948.548704398148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45948.548704398148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45948.548704398148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45948.548704398148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45948.548704398148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45948.548704398148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45948.548704398148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45948.548704398148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45948.548704398148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45948.548704398148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45948.548704398148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45948.548704398148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45948.548704398148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45948.548704398148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45948.548704398148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45948.548704398148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45948.548704398148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45948.548704398148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45948.548704398148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45948.548704398148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45948.548704398148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45948.548704398148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45948.548704398148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45948.548704398148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45948.548704398148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45948.548704398148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45948.548704398148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45948.548704398148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45948.548704398148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45948.548704398148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45948.548704398148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45948.548704398148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45948.548704398148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45948.548704398148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45948.548704398148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45948.548704398148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45948.548704398148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45948.548704398148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45948.548704398148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45948.548704398148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45948.548704398148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45948.548704398148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45948.548704398148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45948.548704398148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45948.548704398148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45948.548704398148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45948.548704398148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45948.548704398148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45948.548704398148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45948.548704398148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45948.548704398148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45948.548704398148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45948.548704398148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45948.548704398148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45948.548704398148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45948.548704398148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45948.548704398148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45948.548704398148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45948.548704398148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45948.548704398148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45948.548704398148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45948.548704398148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45948.548704398148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45948.548704398148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45948.548704398148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45948.548704398148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45948.548704398148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45948.548704398148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45948.548704398148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45948.548704398148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45948.548704398148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45948.548704398148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45948.548704398148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45948.548704398148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45948.548704398148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45948.548704398148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45948.548704398148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45948.548704398148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45948.548704398148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45948.548704398148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45948.548704398148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45948.548704398148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45948.548704398148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45948.548704398148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45948.548704398148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45948.548704398148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45948.548704398148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45948.548704398148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45948.548704398148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45948.548704398148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45948.548704398148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45948.548704398148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45948.548704398148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45948.548704398148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45948.548704398148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45948.548704398148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45948.548704398148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45948.548704398148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45948.548704398148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45948.548704398148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45948.548704398148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45948.548704398148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45948.548704398148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45948.548704398148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45948.548704398148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45948.548704398148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45948.548704398148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45948.548704398148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45948.548704398148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45948.548704398148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45948.548704398148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45948.548704398148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45948.548704398148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45948.548704398148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45948.548704398148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45948.548704398148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45948.548704398148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45948.548704398148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45948.548704398148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45948.548704398148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45948.548704398148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45948.548704398148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45948.548704398148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45948.548704398148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45948.548704398148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45948.548704398148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45948.548704398148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45948.548704398148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45948.548704398148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45948.548704398148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45948.548704398148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45948.548704398148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45948.548704398148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45948.548704398148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45948.548704398148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45948.548704398148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45948.548704398148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45948.548704398148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45948.548704398148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45948.548704398148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45948.548704398148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45948.548704398148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45948.548704398148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45948.548704398148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45948.548704398148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45948.548704398148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45948.548704398148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45948.548704398148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45948.548704398148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45948.548704398148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45948.548704398148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45948.548704398148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45948.548704398148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45948.548704398148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45948.548704398148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45948.548704398148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45948.548704398148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45948.548704398148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45948.548704398148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45948.548704398148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45948.548704398148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45948.548704398148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45948.548704398148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45948.548704398148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45948.548704398148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45948.548704398148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45948.548704398148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45948.548704398148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45948.548704398148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45948.548704398148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45948.548704398148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45948.548704398148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45948.548704398148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45948.548704398148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45948.548704398148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45948.548704398148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45948.548704398148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45948.548704398148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45948.548704398148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45948.548704398148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45948.548704398148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45948.548704398148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45948.548704398148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45948.548704398148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45948.548704398148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45948.548704398148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45948.548704398148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45948.548704398148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45948.548704398148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45948.548704398148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45948.548704398148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45948.548704398148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45948.548704398148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45948.548704398148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45948.548704398148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45948.548704398148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45948.548704398148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45948.548704398148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45948.548704398148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45948.548704398148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45948.548704398148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45948.548704398148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45948.548704398148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45948.548704398148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45948.548704398148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45948.548704398148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45948.548704398148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45948.548704398148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45948.548704398148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45948.548704398148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45948.548704398148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45948.548704398148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45948.548704398148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45948.548704398148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45948.548704398148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45948.548704398148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45948.548704398148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45948.548704398148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45948.548704398148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45948.548704398148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45948.548704398148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45948.548704398148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45948.548704398148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45948.548704398148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45948.548704398148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45948.548704398148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45948.548704398148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45948.548704398148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45948.548704398148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45948.548704398148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45948.548704398148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45948.548704398148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45948.548704398148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45948.548704398148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45948.548704398148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45948.548704398148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45948.548704398148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45948.548704398148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45948.548704398148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45948.548704398148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45948.548704398148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45948.548704398148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45948.548704398148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45948.548704398148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45948.548704398148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45948.548704398148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45948.548704398148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45948.548704398148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45948.548704398148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45948.548704398148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45948.548704398148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45948.548704398148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45948.548704398148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45948.548704398148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45948.548704398148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45948.548704398148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45948.548704398148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45948.548704398148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45948.548704398148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45948.548704398148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45948.548704398148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45948.548704398148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45948.548704398148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45948.548704398148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45948.548704398148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45948.548704398148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45948.548704398148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45948.548704398148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45948.548704398148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45948.548704398148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45948.548704398148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45948.548704398148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45948.548704398148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45948.548704398148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45948.548704398148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45948.548704398148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45948.548704398148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45948.548704398148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45948.548704398148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45948.548704398148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45948.548704398148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45948.548704398148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45948.548704398148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45948.548704398148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45948.548704398148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45948.548704398148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45948.548704398148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45948.548704398148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45948.548704398148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45948.548704398148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45948.548704398148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45948.548704398148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45948.548704398148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45948.548704398148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45948.548704398148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45948.548704398148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45948.548704398148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45948.548704398148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45948.548704398148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45948.548704398148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45948.548704398148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45948.548704398148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45948.548704398148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45948.548704398148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45948.548704398148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45948.548704398148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45948.548704398148</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45948.548704398148</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56.716644212960091</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22.359827083331766</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3.7771303240733687</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37" t="s">
        <v>38355</v>
      </c>
      <c r="E5" s="37" t="s">
        <v>38964</v>
      </c>
      <c r="F5" s="38">
        <v>45948.438425925924</v>
      </c>
      <c r="G5" s="39">
        <f t="shared" ref="G5:G7" ca="1" si="2">IFERROR(NOW()-F5,"")</f>
        <v>0.11027847222430864</v>
      </c>
      <c r="H5" s="38">
        <v>45948.428703703707</v>
      </c>
      <c r="I5" s="37" t="str">
        <f>IFERROR(VLOOKUP(D5,DB!A:F,6,0),"")</f>
        <v>SCECO</v>
      </c>
      <c r="J5" s="37" t="str">
        <f>IFERROR(VLOOKUP(D5,DB!A:G,7,0),"")</f>
        <v>Good</v>
      </c>
      <c r="K5" s="37" t="s">
        <v>39065</v>
      </c>
      <c r="L5" s="37" t="str">
        <f>IFERROR(VLOOKUP(D5,DB!A:I,9,0),"")</f>
        <v>Latis</v>
      </c>
    </row>
    <row r="6" spans="1:13" ht="15">
      <c r="A6" s="37"/>
      <c r="B6" s="37" t="str">
        <f>IFERROR(VLOOKUP(D6,DB!A:K,11,0),"")</f>
        <v/>
      </c>
      <c r="C6" s="37"/>
      <c r="D6" s="37"/>
      <c r="E6" s="37"/>
      <c r="F6" s="38"/>
      <c r="G6" s="39">
        <f t="shared" ca="1" si="2"/>
        <v>45948.548704398148</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45948.548704398148</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45948.54870428241</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45948.54870428241</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45948.54870428241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45948.54870428241</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45948.54870428241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45948.54870428241</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45948.54870428241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45948.54870428241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45948.54870428241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45948.54870428241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45948.54870428241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45948.54870428241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45948.54870428241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45948.54870428241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45948.54870428241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45948.54870428241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45948.54870428241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45948.54870428241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45948.54870428241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45948.54870428241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45948.54870428241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45948.54870428241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45948.54870428241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45948.54870428241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45948.54870428241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45948.54870428241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45948.54870428241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45948.54870428241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45948.54870428241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45948.54870428241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45948.54870428241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45948.54870428241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45948.54870428241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45948.54870428241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45948.54870428241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45948.54870428241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45948.54870428241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45948.54870428241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45948.54870428241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45948.54870428241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45948.54870428241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45948.54870428241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45948.54870428241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45948.54870428241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45948.54870428241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45948.54870428241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45948.54870428241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45948.54870428241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45948.54870428241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45948.54870428241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45948.54870428241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45948.54870428241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45948.54870428241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45948.54870428241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45948.54870428241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45948.54870428241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45948.54870428241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45948.54870428241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45948.54870428241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45948.54870428241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45948.54870428241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45948.54870428241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45948.54870428241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45948.54870428241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45948.54870428241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45948.54870428241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45948.54870428241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45948.54870428241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45948.54870428241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45948.54870428241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45948.54870428241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45948.54870428241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45948.54870428241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45948.54870428241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45948.54870428241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45948.54870428241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45948.54870428241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45948.54870428241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45948.54870428241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45948.54870428241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45948.54870428241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45948.54870428241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45948.54870428241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45948.54870428241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45948.54870428241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45948.54870428241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45948.54870428241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45948.54870428241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45948.54870428241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45948.54870428241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45948.54870428241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45948.54870428241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45948.54870428241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45948.54870428241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45948.54870428241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45948.54870428241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45948.54870428241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45948.54870428241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45948.54870428241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45948.54870428241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45948.54870428241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45948.54870428241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45948.54870428241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45948.54870428241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45948.54870428241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45948.54870428241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45948.54870428241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45948.54870428241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45948.54870428241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45948.54870428241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45948.54870428241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45948.54870428241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45948.54870428241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45948.54870428241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45948.54870428241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45948.54870428241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45948.54870428241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45948.54870428241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45948.54870428241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45948.54870428241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45948.54870428241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45948.54870428241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45948.54870428241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45948.54870428241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45948.54870428241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45948.54870428241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45948.54870428241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45948.54870428241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45948.54870428241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45948.54870428241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45948.54870428241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45948.54870428241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45948.54870428241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45948.54870428241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45948.54870428241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45948.54870428241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45948.54870428241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45948.54870428241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45948.54870428241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45948.54870428241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45948.54870428241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45948.54870428241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45948.54870428241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45948.54870428241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45948.54870428241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45948.54870428241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45948.54870428241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45948.54870428241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45948.54870428241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45948.54870428241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45948.54870428241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45948.54870428241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45948.54870428241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45948.54870428241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45948.54870428241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45948.54870428241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45948.54870428241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45948.54870428241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45948.54870428241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45948.54870428241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45948.54870428241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45948.54870428241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45948.54870428241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45948.54870428241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45948.54870428241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45948.54870428241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45948.54870428241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45948.54870428241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45948.54870428241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45948.54870428241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45948.54870428241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45948.54870428241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45948.54870428241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45948.54870428241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45948.54870428241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45948.54870428241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45948.54870428241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45948.54870428241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45948.54870428241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45948.54870428241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45948.54870428241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45948.54870428241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45948.54870428241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45948.54870428241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45948.54870428241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45948.54870428241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45948.54870428241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45948.54870428241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45948.54870428241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45948.54870428241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45948.54870428241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45948.54870428241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45948.54870428241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45948.54870428241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45948.54870428241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45948.54870428241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45948.54870428241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45948.54870428241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45948.54870428241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45948.54870428241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45948.54870428241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45948.54870428241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45948.54870428241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45948.54870428241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45948.54870428241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45948.54870428241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45948.54870428241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45948.54870428241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45948.54870428241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45948.54870428241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45948.54870428241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45948.54870428241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45948.54870428241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45948.54870428241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45948.54870428241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45948.54870428241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45948.54870428241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45948.54870428241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45948.54870428241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45948.54870428241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45948.54870428241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45948.54870428241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45948.54870428241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45948.54870428241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45948.54870428241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45948.54870428241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45948.54870428241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45948.54870428241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45948.54870428241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45948.54870428241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45948.54870428241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45948.54870428241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45948.54870428241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45948.54870428241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45948.54870428241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45948.54870428241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45948.54870428241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45948.54870428241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45948.54870428241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45948.54870428241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45948.54870428241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45948.54870428241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45948.54870428241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45948.54870428241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45948.54870428241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45948.54870428241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45948.54870428241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45948.54870428241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45948.54870428241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45948.54870428241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45948.54870428241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45948.54870428241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45948.54870428241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45948.54870428241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45948.54870428241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45948.54870428241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45948.54870428241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45948.54870428241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45948.54870428241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45948.54870428241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45948.54870428241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45948.54870428241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45948.54870428241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45948.54870428241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45948.54870428241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45948.54870428241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45948.54870428241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45948.54870428241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45948.54870428241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45948.54870428241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45948.54870428241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45948.54870428241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45948.54870428241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45948.54870428241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45948.54870428241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45948.54870428241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45948.54870428241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45948.54870428241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45948.54870428241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45948.54870428241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45948.54870428241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45948.54870428241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45948.54870428241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45948.54870428241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45948.54870428241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45948.54870428241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45948.54870428241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45948.54870428241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45948.54870428241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45948.54870428241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45948.54870428241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45948.54870428241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45948.54870428241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45948.54870428241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45948.54870428241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45948.54870428241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45948.54870428241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45948.54870428241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45948.54870428241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45948.54870428241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45948.54870428241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45948.54870428241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45948.54870428241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45948.54870428241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45948.54870428241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45948.54870428241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45948.54870428241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45948.54870428241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45948.54870428241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45948.54870428241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45948.54870428241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45948.54870428241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45948.54870428241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45948.54870428241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45948.54870428241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45948.54870428241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45948.54870428241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45948.54870428241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45948.54870428241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45948.54870428241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45948.54870428241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45948.54870428241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45948.54870428241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45948.54870428241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45948.54870428241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45948.54870428241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45948.54870428241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45948.54870428241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45948.54870428241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45948.54870428241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45948.54870428241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45948.54870428241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45948.54870428241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45948.54870428241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45948.54870428241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45948.54870428241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45948.54870428241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45948.54870428241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45948.54870428241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45948.54870428241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45948.54870428241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45948.54870428241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45948.54870428241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45948.54870428241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45948.54870428241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45948.54870428241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45948.54870428241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45948.54870428241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45948.54870428241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45948.54870428241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45948.54870428241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45948.54870428241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45948.54870428241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45948.54870428241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45948.54870428241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45948.54870428241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45948.54870428241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45948.54870428241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45948.54870428241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45948.54870428241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45948.54870428241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45948.54870428241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45948.54870428241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45948.54870428241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45948.54870428241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45948.54870428241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45948.54870428241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45948.54870428241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45948.54870428241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45948.54870428241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45948.54870428241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45948.54870428241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45948.54870428241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45948.54870428241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45948.54870428241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45948.54870428241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45948.54870428241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45948.54870428241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45948.54870428241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45948.54870428241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45948.54870428241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45948.54870428241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45948.54870428241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45948.54870428241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45948.54870428241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45948.54870428241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45948.54870428241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45948.54870428241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45948.54870428241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45948.54870428241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45948.54870428241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45948.54870428241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45948.54870428241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45948.54870428241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45948.54870428241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45948.54870428241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45948.54870428241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45948.54870428241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45948.54870428241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45948.54870428241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45948.54870428241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45948.54870428241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45948.54870428241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45948.54870428241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45948.54870428241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45948.54870428241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45948.54870428241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45948.54870428241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45948.54870428241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45948.54870428241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45948.54870428241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45948.54870428241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45948.54870428241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45948.54870428241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45948.54870428241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45948.54870428241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45948.54870428241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45948.54870428241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45948.54870428241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45948.54870428241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45948.54870428241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45948.54870428241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45948.54870428241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45948.54870428241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45948.54870428241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45948.54870428241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45948.54870428241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45948.54870428241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45948.54870428241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45948.54870428241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45948.54870428241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45948.54870428241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45948.54870428241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45948.54870428241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45948.54870428241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45948.54870428241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45948.54870428241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45948.54870428241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45948.54870428241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45948.54870428241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45948.54870428241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45948.54870428241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45948.54870428241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45948.54870428241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45948.54870428241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45948.54870428241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45948.54870428241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45948.54870428241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45948.54870428241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45948.54870428241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45948.54870428241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45948.54870428241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45948.54870428241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45948.54870428241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45948.54870428241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45948.54870428241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45948.54870428241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45948.54870428241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45948.54870428241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45948.54870428241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45948.54870428241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45948.54870428241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45948.54870428241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45948.54870428241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45948.54870428241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45948.54870428241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45948.54870428241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45948.54870428241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45948.54870428241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45948.54870428241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45948.54870428241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45948.54870428241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45948.54870428241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45948.54870428241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45948.54870428241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45948.54870428241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45948.54870428241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45948.54870428241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45948.54870428241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45948.54870428241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45948.54870428241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45948.54870428241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45948.54870428241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45948.54870428241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45948.54870428241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45948.54870428241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45948.54870428241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45948.54870428241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45948.54870428241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45948.54870428241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45948.54870428241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45948.54870428241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45948.54870428241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45948.54870428241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45948.54870428241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45948.54870428241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45948.54870428241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45948.54870428241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45948.54870428241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45948.54870428241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45948.54870428241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45948.54870428241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45948.54870428241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45948.54870428241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45948.54870428241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45948.54870428241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45948.54870428241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45948.54870428241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45948.54870428241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45948.54870428241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45948.54870428241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45948.54870428241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45948.54870428241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45948.54870428241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45948.54870428241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45948.54870428241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45948.54870428241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45948.54870428241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45948.54870428241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45948.54870428241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45948.54870428241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45948.54870428241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45948.54870428241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45948.54870428241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45948.54870428241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45948.54870428241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45948.54870428241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45948.54870428241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45948.54870428241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45948.54870428241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45948.54870428241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45948.54870428241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45948.54870428241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45948.54870428241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45948.54870428241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45948.54870428241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45948.54870428241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45948.54870428241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45948.54870428241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45948.54870428241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45948.54870428241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45948.54870428241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45948.54870428241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45948.54870428241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45948.54870428241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45948.54870428241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45948.54870428241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45948.54870428241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45948.54870428241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45948.54870428241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45948.54870428241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45948.54870428241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45948.54870428241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45948.54870428241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45948.54870428241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45948.54870428241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45948.54870428241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45948.54870428241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45948.54870428241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45948.54870428241</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21.775857175925921</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9.0196418981504394</v>
      </c>
      <c r="H3" s="149">
        <v>45927.987534722219</v>
      </c>
      <c r="I3" s="146" t="str">
        <f>IFERROR(VLOOKUP(D3,DB!A:F,6,0),"")</f>
        <v>SCECO</v>
      </c>
      <c r="J3" s="146" t="str">
        <f>IFERROR(VLOOKUP(D3,DB!A:G,7,0),"")</f>
        <v>Vandalized</v>
      </c>
      <c r="K3" s="145" t="s">
        <v>39070</v>
      </c>
      <c r="L3" s="146" t="str">
        <f>IFERROR(VLOOKUP(D3,DB!A:I,9,0),"")</f>
        <v>Latis</v>
      </c>
    </row>
    <row r="4" spans="1:16383" ht="31.5" customHeight="1">
      <c r="A4" s="145" t="s">
        <v>39071</v>
      </c>
      <c r="B4" s="145" t="str">
        <f>IFERROR(VLOOKUP(D4,DB!A:K,11,0),"")</f>
        <v>R6</v>
      </c>
      <c r="C4" s="145">
        <v>1</v>
      </c>
      <c r="D4" s="145" t="s">
        <v>32639</v>
      </c>
      <c r="E4" s="145" t="s">
        <v>39067</v>
      </c>
      <c r="F4" s="149">
        <v>45948.076863425929</v>
      </c>
      <c r="G4" s="148">
        <f ca="1">IFERROR(NOW()-F4,"-")</f>
        <v>0.47184097221906995</v>
      </c>
      <c r="H4" s="149">
        <v>45948.058831018519</v>
      </c>
      <c r="I4" s="145" t="str">
        <f>IFERROR(VLOOKUP(D4,DB!A:F,6,0),"")</f>
        <v>SCECO</v>
      </c>
      <c r="J4" s="145" t="str">
        <f>IFERROR(VLOOKUP(D4,DB!A:G,7,0),"")</f>
        <v>Dead+No BB Design</v>
      </c>
      <c r="K4" s="145" t="s">
        <v>39072</v>
      </c>
      <c r="L4" s="145" t="str">
        <f>IFERROR(VLOOKUP(D4,DB!A:I,9,0),"")</f>
        <v>Latis</v>
      </c>
    </row>
    <row r="5" spans="1:16383" ht="31.5" customHeight="1">
      <c r="A5" s="145" t="s">
        <v>39073</v>
      </c>
      <c r="B5" s="145" t="str">
        <f>IFERROR(VLOOKUP(D5,DB!A:K,11,0),"")</f>
        <v>R6</v>
      </c>
      <c r="C5" s="145">
        <v>1</v>
      </c>
      <c r="D5" s="145" t="s">
        <v>32747</v>
      </c>
      <c r="E5" s="145" t="s">
        <v>39067</v>
      </c>
      <c r="F5" s="149">
        <v>45948.159444444442</v>
      </c>
      <c r="G5" s="148">
        <f ca="1">IFERROR(NOW()-F5,"-")</f>
        <v>0.38925995370664168</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39075</v>
      </c>
      <c r="B6" s="145" t="str">
        <f>IFERROR(VLOOKUP(D6,DB!A:K,11,0),"")</f>
        <v>R6</v>
      </c>
      <c r="C6" s="145">
        <v>1</v>
      </c>
      <c r="D6" s="145" t="s">
        <v>33255</v>
      </c>
      <c r="E6" s="145" t="s">
        <v>39067</v>
      </c>
      <c r="F6" s="149">
        <v>45948.216736111113</v>
      </c>
      <c r="G6" s="148">
        <f ca="1">IFERROR(NOW()-F6,"-")</f>
        <v>0.33196828703512438</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39077</v>
      </c>
      <c r="B7" s="145" t="s">
        <v>5398</v>
      </c>
      <c r="C7" s="108">
        <v>1</v>
      </c>
      <c r="D7" s="106" t="s">
        <v>35408</v>
      </c>
      <c r="E7" s="109" t="s">
        <v>38964</v>
      </c>
      <c r="F7" s="110">
        <v>45948.398449074077</v>
      </c>
      <c r="G7" s="78">
        <f ca="1">IFERROR(NOW()-F7,"-")</f>
        <v>0.15025532407162245</v>
      </c>
      <c r="H7" s="110">
        <v>45948.398449074077</v>
      </c>
      <c r="I7" s="106" t="str">
        <f>IFERROR(VLOOKUP(D7,DB!A:F,6,0),"")</f>
        <v>SCECO</v>
      </c>
      <c r="J7" s="105" t="str">
        <f>IFERROR(VLOOKUP(D7,DB!A:G,7,0),"")</f>
        <v>Good</v>
      </c>
      <c r="K7" s="111" t="s">
        <v>39078</v>
      </c>
      <c r="L7" s="112" t="str">
        <f>IFERROR(VLOOKUP(D7,DB!A:I,9,0),"")</f>
        <v>Latis</v>
      </c>
    </row>
    <row r="8" spans="1:16383" ht="31.5" customHeight="1">
      <c r="A8" s="107" t="s">
        <v>39079</v>
      </c>
      <c r="B8" s="145" t="s">
        <v>5398</v>
      </c>
      <c r="C8" s="108">
        <v>2</v>
      </c>
      <c r="D8" s="106" t="s">
        <v>32661</v>
      </c>
      <c r="E8" s="109" t="s">
        <v>38964</v>
      </c>
      <c r="F8" s="110">
        <v>45948.416203703702</v>
      </c>
      <c r="G8" s="78">
        <f ca="1">IFERROR(NOW()-F8,"-")</f>
        <v>0.13250069444620749</v>
      </c>
      <c r="H8" s="110">
        <v>45948.416203703702</v>
      </c>
      <c r="I8" s="106" t="str">
        <f>IFERROR(VLOOKUP(D8,DB!A:F,6,0),"")</f>
        <v>SCECO</v>
      </c>
      <c r="J8" s="105" t="str">
        <f>IFERROR(VLOOKUP(D8,DB!A:G,7,0),"")</f>
        <v>Dead</v>
      </c>
      <c r="K8" s="111" t="s">
        <v>39080</v>
      </c>
      <c r="L8" s="112" t="str">
        <f>IFERROR(VLOOKUP(D8,DB!A:I,9,0),"")</f>
        <v>Latis</v>
      </c>
    </row>
    <row r="9" spans="1:16383" ht="31.5" customHeight="1">
      <c r="A9" s="107"/>
      <c r="B9" s="106" t="str">
        <f>IFERROR(VLOOKUP(D9,DB!A:K,11,0),"")</f>
        <v/>
      </c>
      <c r="C9" s="108"/>
      <c r="D9" s="106"/>
      <c r="E9" s="109"/>
      <c r="F9" s="110"/>
      <c r="G9" s="78">
        <f ca="1">IFERROR(NOW()-F9,"-")</f>
        <v>45948.548704398148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45948.548704398148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45948.548704398148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45948.548704398148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45948.548704398148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45948.548704398148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45948.548704398148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45948.548704398148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45948.548704398148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45948.548704398148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45948.548704398148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45948.548704398148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45948.548704398148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45948.548704398148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45948.548704398148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45948.548704398148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45948.548704398148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45948.548704398148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45948.548704398148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45948.548704398148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45948.548704398148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45948.548704398148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45948.548704398148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45948.548704398148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45948.548704398148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45948.548704398148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45948.548704398148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45948.548704398148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45948.548704398148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45948.548704398148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45948.548704398148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45948.548704398148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45948.548704398148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45948.548704398148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45948.548704398148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45948.548704398148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45948.548704398148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45948.548704398148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45948.548704398148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45948.548704398148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45948.548704398148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45948.548704398148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45948.548704398148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45948.548704398148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45948.548704398148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45948.548704398148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45948.548704398148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45948.548704398148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45948.548704398148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45948.548704398148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45948.548704398148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45948.548704398148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45948.548704398148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45948.548704398148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45948.548704398148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45948.548704398148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45948.548704398148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45948.548704398148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45948.548704398148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45948.548704398148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45948.548704398148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45948.548704398148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45948.548704398148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45948.548704398148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45948.548704398148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45948.548704398148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45948.548704398148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45948.548704398148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45948.548704398148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45948.548704398148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45948.548704398148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45948.548704398148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45948.548704398148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45948.548704398148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45948.548704398148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45948.548704398148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45948.548704398148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45948.548704398148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45948.548704398148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45948.548704398148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45948.548704398148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45948.548704398148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45948.548704398148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45948.548704398148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45948.548704398148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45948.548704398148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45948.548704398148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45948.548704398148</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2025-10-18T10:12:08Z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