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24" documentId="13_ncr:1_{F6CB121F-512D-4AA6-A0C1-0FB36C537598}" xr6:coauthVersionLast="47" xr6:coauthVersionMax="47" xr10:uidLastSave="{927AE57B-D732-475B-8C28-6F440AC1AB6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<sst xmlns="http://schemas.openxmlformats.org/spreadsheetml/2006/main" count="178604" uniqueCount="39086">
  <si>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</si>
  <si>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</si>
  <si>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</si>
  <si>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</si>
  <si>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</si>
  <si>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</si>
  <si>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</si>
  <si>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</si>
  <si>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</si>
  <si>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</si>
  <si>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</si>
  <si>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</si>
  <si>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</si>
  <si>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</si>
  <si>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</si>
  <si>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</si>
  <si>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</si>
  <si>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</si>
  <si>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</si>
  <si>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</si>
  <si>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</si>
  <si>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</si>
  <si>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</si>
  <si>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</si>
  <si>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</si>
  <si>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</si>
  <si>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</si>
  <si>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</si>
  <si>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</si>
  <si>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</si>
  <si>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</si>
  <si>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</si>
  <si>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</si>
  <si>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</si>
  <si>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</si>
  <si>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</si>
  <si>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</si>
  <si>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</si>
  <si>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</si>
  <si>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</si>
  <si>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</si>
  <si>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</si>
  <si>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</si>
  <si>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</si>
  <si>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</si>
  <si>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</si>
  <si>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</si>
  <si>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</si>
  <si>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</si>
  <si>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</si>
  <si>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</si>
  <si>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</si>
  <si>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</si>
  <si>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</si>
  <si>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</si>
  <si>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</si>
  <si>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</si>
  <si>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</si>
  <si>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</si>
  <si>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</si>
  <si>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</si>
  <si>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</si>
  <si>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</si>
  <si>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</si>
  <si>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</si>
  <si>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</si>
  <si>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</si>
  <si>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</si>
  <si>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</si>
  <si>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</si>
  <si>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</si>
  <si>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</si>
  <si>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</si>
  <si>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</si>
  <si>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</si>
  <si>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</si>
  <si>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</si>
  <si>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</si>
  <si>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</si>
  <si>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</si>
  <si>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</si>
  <si>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</si>
  <si>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</si>
  <si>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</si>
  <si>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</si>
  <si>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</si>
  <si>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</si>
  <si>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</si>
  <si>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</si>
  <si>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</si>
  <si>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</si>
  <si>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</si>
  <si>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</si>
  <si>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</si>
  <si>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</si>
  <si>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</si>
  <si>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</si>
  <si>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</si>
  <si>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</si>
  <si>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</si>
  <si>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</si>
  <si>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</si>
  <si>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</si>
  <si>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</si>
  <si>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</si>
  <si>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</si>
  <si>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</si>
  <si>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</si>
  <si>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</si>
  <si>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</si>
  <si>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</si>
  <si>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</si>
  <si>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</si>
  <si>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</si>
  <si>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</si>
  <si>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</si>
  <si>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</si>
  <si>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</si>
  <si>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</si>
  <si>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</si>
  <si>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</si>
  <si>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</si>
  <si>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</si>
  <si>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</si>
  <si>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</si>
  <si>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</si>
  <si>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</si>
  <si>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</si>
  <si>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</si>
  <si>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</si>
  <si>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</si>
  <si>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</si>
  <si>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</si>
  <si>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</si>
  <si>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</si>
  <si>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</si>
  <si>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</si>
  <si>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</si>
  <si>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</si>
  <si>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</si>
  <si>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</si>
  <si>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</si>
  <si>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</si>
  <si>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</si>
  <si>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</si>
  <si>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</si>
  <si>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</si>
  <si>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</si>
  <si>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</si>
  <si>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</si>
  <si>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</si>
  <si>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</si>
  <si>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</si>
  <si>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</si>
  <si>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</si>
  <si>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</si>
  <si>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</si>
  <si>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</si>
  <si>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</si>
  <si>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</si>
  <si>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</si>
  <si>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</si>
  <si>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</si>
  <si>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</si>
  <si>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</si>
  <si>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</si>
  <si>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</si>
  <si>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</si>
  <si>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</si>
  <si>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</si>
  <si>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</si>
  <si>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</si>
  <si>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</si>
  <si>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</si>
  <si>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</si>
  <si>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</si>
  <si>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</si>
  <si>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</si>
  <si>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</si>
  <si>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</si>
  <si>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</si>
  <si>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</si>
  <si>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</si>
  <si>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</si>
  <si>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</si>
  <si>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</si>
  <si>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</si>
  <si>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</si>
  <si>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</si>
  <si>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</si>
  <si>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</si>
  <si>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</si>
  <si>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</si>
  <si>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</si>
  <si>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</si>
  <si>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</si>
  <si>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</si>
  <si>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</si>
  <si>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</si>
  <si>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</si>
  <si>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</si>
  <si>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</si>
  <si>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</si>
  <si>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</si>
  <si>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</si>
  <si>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</si>
  <si>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</si>
  <si>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</si>
  <si>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</si>
  <si>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</si>
  <si>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</si>
  <si>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</si>
  <si>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</si>
  <si>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</si>
  <si>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</si>
  <si>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</si>
  <si>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</si>
  <si>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</si>
  <si>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</si>
  <si>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</si>
  <si>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</si>
  <si>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</si>
  <si>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</si>
  <si>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</si>
  <si>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</si>
  <si>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</si>
  <si>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</si>
  <si>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</si>
  <si>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</si>
  <si>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</si>
  <si>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</si>
  <si>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</si>
  <si>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</si>
  <si>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</si>
  <si>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</si>
  <si>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</si>
  <si>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</si>
  <si>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</si>
  <si>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</si>
  <si>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</si>
  <si>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</si>
  <si>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</si>
  <si>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</si>
  <si>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</si>
  <si>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</si>
  <si>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</si>
  <si>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</si>
  <si>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</si>
  <si>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</si>
  <si>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</si>
  <si>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</si>
  <si>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</si>
  <si>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</si>
  <si>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</si>
  <si>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</si>
  <si>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</si>
  <si>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</si>
  <si>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</si>
  <si>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</si>
  <si>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</si>
  <si>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</si>
  <si>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</si>
  <si>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</si>
  <si>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</si>
  <si>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</si>
  <si>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</si>
  <si>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</si>
  <si>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</si>
  <si>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</si>
  <si>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</si>
  <si>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</si>
  <si>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</si>
  <si>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</si>
  <si>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</si>
  <si>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</si>
  <si>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</si>
  <si>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</si>
  <si>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</si>
  <si>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</si>
  <si>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</si>
  <si>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</si>
  <si>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</si>
  <si>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</si>
  <si>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</si>
  <si>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</si>
  <si>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</si>
  <si>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</si>
  <si>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</si>
  <si>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</si>
  <si>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</si>
  <si>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</si>
  <si>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</si>
  <si>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</si>
  <si>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</si>
  <si>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</si>
  <si>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</si>
  <si>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</si>
  <si>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</si>
  <si>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</si>
  <si>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</si>
  <si>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</si>
  <si>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</si>
  <si>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</si>
  <si>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</si>
  <si>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</si>
  <si>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</si>
  <si>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</si>
  <si>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</si>
  <si>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</si>
  <si>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</si>
  <si>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</si>
  <si>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</si>
  <si>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</si>
  <si>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</si>
  <si>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</si>
  <si>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</si>
  <si>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</si>
  <si>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</si>
  <si>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</si>
  <si>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</si>
  <si>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</si>
  <si>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</si>
  <si>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</si>
  <si>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</si>
  <si>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</si>
  <si>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</si>
  <si>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</si>
  <si>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</si>
  <si>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</si>
  <si>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</si>
  <si>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</si>
  <si>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</si>
  <si>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</si>
  <si>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</si>
  <si>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</si>
  <si>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</si>
  <si>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</si>
  <si>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</si>
  <si>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</si>
  <si>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</si>
  <si>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</si>
  <si>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</si>
  <si>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</si>
  <si>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</si>
  <si>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</si>
  <si>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</si>
  <si>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</si>
  <si>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</si>
  <si>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</si>
  <si>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</si>
  <si>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</si>
  <si>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</si>
  <si>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</si>
  <si>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</si>
  <si>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</si>
  <si>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</si>
  <si>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</si>
  <si>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</si>
  <si>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</si>
  <si>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</si>
  <si>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</si>
  <si>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</si>
  <si>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</si>
  <si>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</si>
  <si>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</si>
  <si>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</si>
  <si>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</si>
  <si>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</si>
  <si>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</si>
  <si>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</si>
  <si>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</si>
  <si>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</si>
  <si>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</si>
  <si>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</si>
  <si>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</si>
  <si>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</si>
  <si>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</si>
  <si>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</si>
  <si>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</si>
  <si>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</si>
  <si>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</si>
  <si>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</si>
  <si>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</si>
  <si>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</si>
  <si>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</si>
  <si>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</si>
  <si>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</si>
  <si>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</si>
  <si>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</si>
  <si>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</si>
  <si>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</si>
  <si>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</si>
  <si>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</si>
  <si>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</si>
  <si>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</si>
  <si>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</si>
  <si>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</si>
  <si>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</si>
  <si>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</si>
  <si>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</si>
  <si>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</si>
  <si>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</si>
  <si>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</si>
  <si>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</si>
  <si>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</si>
  <si>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</si>
  <si>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</si>
  <si>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</si>
  <si>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</si>
  <si>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</si>
  <si>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</si>
  <si>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</si>
  <si>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</si>
  <si>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</si>
  <si>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</si>
  <si>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</si>
  <si>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</si>
  <si>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</si>
  <si>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</si>
  <si>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</si>
  <si>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</si>
  <si>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</si>
  <si>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</si>
  <si>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</si>
  <si>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</si>
  <si>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</si>
  <si>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</si>
  <si>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</si>
  <si>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</si>
  <si>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</si>
  <si>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</si>
  <si>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</si>
  <si>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</si>
  <si>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</si>
  <si>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</si>
  <si>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</si>
  <si>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</si>
  <si>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</si>
  <si>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</si>
  <si>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</si>
  <si>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</si>
  <si>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</si>
  <si>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</si>
  <si>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</si>
  <si>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</si>
  <si>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</si>
  <si>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</si>
  <si>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</si>
  <si>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</si>
  <si>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</si>
  <si>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</si>
  <si>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</si>
  <si>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</si>
  <si>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</si>
  <si>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</si>
  <si>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</si>
  <si>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</si>
  <si>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</si>
  <si>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</si>
  <si>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</si>
  <si>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</si>
  <si>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</si>
  <si>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</si>
  <si>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</si>
  <si>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</si>
  <si>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</si>
  <si>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</si>
  <si>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</si>
  <si>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</si>
  <si>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</si>
  <si>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</si>
  <si>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</si>
  <si>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</si>
  <si>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</si>
  <si>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</si>
  <si>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</si>
  <si>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</si>
  <si>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</si>
  <si>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</si>
  <si>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</si>
  <si>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</si>
  <si>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</si>
  <si>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</si>
  <si>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</si>
  <si>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</si>
  <si>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</si>
  <si>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</si>
  <si>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</si>
  <si>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</si>
  <si>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</si>
  <si>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</si>
  <si>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</si>
  <si>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</si>
  <si>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</si>
  <si>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</si>
  <si>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</si>
  <si>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</si>
  <si>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</si>
  <si>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</si>
  <si>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</si>
  <si>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</si>
  <si>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</si>
  <si>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</si>
  <si>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</si>
  <si>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</si>
  <si>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</si>
  <si>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</si>
  <si>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</si>
  <si>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</si>
  <si>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</si>
  <si>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</si>
  <si>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</si>
  <si>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</si>
  <si>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</si>
  <si>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</si>
  <si>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</si>
  <si>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</si>
  <si>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</si>
  <si>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</si>
  <si>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</si>
  <si>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</si>
  <si>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</si>
  <si>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</si>
  <si>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</si>
  <si>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</si>
  <si>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</si>
  <si>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</si>
  <si>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</si>
  <si>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</si>
  <si>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</si>
  <si>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</si>
  <si>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</si>
  <si>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</si>
  <si>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</si>
  <si>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</si>
  <si>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</si>
  <si>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</si>
  <si>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</si>
  <si>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</si>
  <si>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</si>
  <si>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</si>
  <si>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</si>
  <si>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</si>
  <si>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</si>
  <si>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</si>
  <si>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</si>
  <si>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</si>
  <si>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</si>
  <si>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</si>
  <si>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</si>
  <si>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</si>
  <si>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</si>
  <si>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</si>
  <si>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</si>
  <si>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</si>
  <si>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</si>
  <si>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</si>
  <si>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</si>
  <si>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</si>
  <si>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</si>
  <si>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</si>
  <si>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</si>
  <si>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</si>
  <si>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</si>
  <si>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</si>
  <si>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</si>
  <si>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</si>
  <si>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</si>
  <si>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</si>
  <si>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</si>
  <si>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</si>
  <si>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</si>
  <si>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</si>
  <si>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</si>
  <si>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</si>
  <si>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</si>
  <si>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</si>
  <si>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</si>
  <si>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</si>
  <si>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</si>
  <si>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</si>
  <si>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</si>
  <si>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</si>
  <si>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</si>
  <si>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</si>
  <si>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</si>
  <si>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</si>
  <si>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</si>
  <si>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</si>
  <si>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</si>
  <si>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</si>
  <si>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</si>
  <si>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</si>
  <si>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</si>
  <si>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</si>
  <si>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</si>
  <si>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</si>
  <si>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</si>
  <si>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</si>
  <si>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</si>
  <si>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</si>
  <si>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</si>
  <si>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</si>
  <si>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</si>
  <si>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</si>
  <si>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</si>
  <si>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</si>
  <si>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</si>
  <si>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</si>
  <si>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</si>
  <si>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</si>
  <si>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</si>
  <si>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</si>
  <si>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</si>
  <si>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</si>
  <si>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</si>
  <si>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</si>
  <si>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</si>
  <si>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</si>
  <si>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</si>
  <si>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</si>
  <si>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</si>
  <si>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</si>
  <si>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</si>
  <si>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</si>
  <si>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</si>
  <si>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</si>
  <si>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</si>
  <si>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</si>
  <si>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</si>
  <si>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</si>
  <si>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</si>
  <si>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</si>
  <si>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</si>
  <si>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</si>
  <si>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</si>
  <si>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</si>
  <si>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</si>
  <si>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</si>
  <si>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</si>
  <si>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</si>
  <si>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</si>
  <si>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</si>
  <si>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</si>
  <si>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</si>
  <si>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</si>
  <si>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</si>
  <si>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</si>
  <si>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</si>
  <si>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</si>
  <si>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</si>
  <si>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</si>
  <si>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</si>
  <si>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</si>
  <si>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</si>
  <si>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</si>
  <si>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</si>
  <si>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</si>
  <si>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</si>
  <si>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</si>
  <si>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</si>
  <si>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</si>
  <si>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</si>
  <si>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</si>
  <si>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</si>
  <si>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</si>
  <si>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</si>
  <si>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</si>
  <si>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</si>
  <si>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</si>
  <si>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</si>
  <si>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</si>
  <si>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</si>
  <si>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</si>
  <si>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</si>
  <si>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</si>
  <si>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</si>
  <si>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</si>
  <si>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</si>
  <si>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</si>
  <si>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</si>
  <si>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</si>
  <si>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</si>
  <si>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</si>
  <si>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</si>
  <si>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</si>
  <si>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</si>
  <si>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</si>
  <si>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</si>
  <si>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</si>
  <si>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</si>
  <si>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</si>
  <si>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</si>
  <si>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</si>
  <si>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</si>
  <si>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</si>
  <si>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</si>
  <si>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</si>
  <si>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</si>
  <si>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</si>
  <si>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</si>
  <si>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</si>
  <si>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</si>
  <si>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</si>
  <si>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</si>
  <si>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</si>
  <si>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</si>
  <si>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</si>
  <si>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</si>
  <si>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</si>
  <si>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</si>
  <si>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</si>
  <si>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</si>
  <si>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</si>
  <si>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</si>
  <si>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</si>
  <si>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</si>
  <si>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</si>
  <si>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</si>
  <si>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</si>
  <si>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</si>
  <si>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</si>
  <si>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</si>
  <si>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</si>
  <si>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</si>
  <si>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</si>
  <si>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</si>
  <si>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</si>
  <si>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</si>
  <si>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</si>
  <si>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</si>
  <si>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</si>
  <si>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</si>
  <si>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</si>
  <si>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</si>
  <si>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</si>
  <si>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</si>
  <si>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</si>
  <si>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</si>
  <si>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</si>
  <si>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</si>
  <si>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</si>
  <si>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</si>
  <si>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</si>
  <si>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</si>
  <si>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</si>
  <si>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</si>
  <si>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</si>
  <si>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</si>
  <si>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</si>
  <si>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</si>
  <si>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</si>
  <si>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</si>
  <si>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</si>
  <si>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</si>
  <si>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</si>
  <si>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</si>
  <si>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</si>
  <si>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</si>
  <si>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</si>
  <si>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</si>
  <si>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</si>
  <si>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</si>
  <si>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</si>
  <si>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</si>
  <si>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</si>
  <si>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</si>
  <si>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</si>
  <si>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</si>
  <si>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</si>
  <si>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</si>
  <si>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</si>
  <si>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</si>
  <si>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</si>
  <si>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</si>
  <si>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</si>
  <si>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</si>
  <si>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</si>
  <si>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</si>
  <si>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</si>
  <si>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</si>
  <si>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</si>
  <si>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</si>
  <si>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</si>
  <si>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</si>
  <si>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</si>
  <si>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</si>
  <si>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</si>
  <si>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</si>
  <si>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</si>
  <si>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</si>
  <si>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</si>
  <si>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</si>
  <si>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</si>
  <si>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</si>
  <si>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</si>
  <si>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</si>
  <si>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</si>
  <si>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</si>
  <si>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</si>
  <si>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</si>
  <si>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</si>
  <si>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</si>
  <si>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</si>
  <si>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</si>
  <si>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</si>
  <si>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</si>
  <si>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</si>
  <si>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</si>
  <si>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</si>
  <si>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</si>
  <si>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</si>
  <si>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</si>
  <si>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</si>
  <si>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</si>
  <si>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</si>
  <si>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</si>
  <si>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</si>
  <si>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</si>
  <si>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</si>
  <si>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</si>
  <si>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</si>
  <si>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</si>
  <si>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</si>
  <si>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</si>
  <si>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</si>
  <si>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</si>
  <si>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</si>
  <si>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</si>
  <si>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</si>
  <si>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</si>
  <si>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</si>
  <si>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</si>
  <si>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</si>
  <si>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</si>
  <si>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</si>
  <si>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</si>
  <si>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</si>
  <si>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</si>
  <si>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</si>
  <si>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</si>
  <si>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</si>
  <si>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</si>
  <si>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</si>
  <si>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</si>
  <si>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</si>
  <si>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</si>
  <si>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</si>
  <si>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</si>
  <si>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</si>
  <si>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</si>
  <si>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</si>
  <si>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</si>
  <si>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</si>
  <si>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</si>
  <si>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</si>
  <si>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</si>
  <si>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</si>
  <si>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</si>
  <si>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</si>
  <si>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</si>
  <si>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</si>
  <si>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</si>
  <si>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</si>
  <si>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</si>
  <si>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</si>
  <si>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</si>
  <si>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</si>
  <si>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</si>
  <si>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</si>
  <si>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</si>
  <si>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</si>
  <si>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</si>
  <si>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</si>
  <si>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</si>
  <si>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</si>
  <si>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</si>
  <si>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</si>
  <si>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</si>
  <si>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</si>
  <si>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</si>
  <si>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</si>
  <si>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</si>
  <si>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</si>
  <si>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</si>
  <si>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</si>
  <si>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</si>
  <si>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</si>
  <si>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</si>
  <si>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</si>
  <si>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</si>
  <si>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</si>
  <si>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</si>
  <si>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</si>
  <si>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</si>
  <si>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</si>
  <si>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</si>
  <si>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</si>
  <si>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</si>
  <si>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</si>
  <si>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</si>
  <si>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</si>
  <si>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</si>
  <si>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</si>
  <si>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</si>
  <si>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</si>
  <si>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</si>
  <si>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</si>
  <si>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</si>
  <si>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</si>
  <si>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</si>
  <si>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</si>
  <si>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</si>
  <si>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</si>
  <si>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</si>
  <si>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</si>
  <si>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</si>
  <si>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</si>
  <si>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</si>
  <si>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</si>
  <si>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</si>
  <si>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</si>
  <si>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</si>
  <si>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</si>
  <si>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</si>
  <si>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</si>
  <si>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</si>
  <si>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</si>
  <si>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</si>
  <si>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</si>
  <si>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</si>
  <si>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</si>
  <si>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</si>
  <si>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</si>
  <si>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</si>
  <si>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</si>
  <si>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</si>
  <si>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</si>
  <si>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</si>
  <si>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</si>
  <si>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</si>
  <si>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</si>
  <si>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</si>
  <si>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</si>
  <si>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</si>
  <si>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</si>
  <si>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</si>
  <si>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</si>
  <si>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</si>
  <si>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</si>
  <si>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</si>
  <si>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</si>
  <si>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</si>
  <si>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</si>
  <si>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</si>
  <si>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</si>
  <si>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</si>
  <si>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</si>
  <si>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</si>
  <si>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</si>
  <si>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</si>
  <si>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</si>
  <si>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</si>
  <si>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</si>
  <si>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</si>
  <si>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</si>
  <si>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</si>
  <si>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</si>
  <si>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</si>
  <si>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</si>
  <si>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</si>
  <si>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</si>
  <si>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</si>
  <si>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</si>
  <si>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</si>
  <si>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</si>
  <si>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</si>
  <si>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</si>
  <si>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</si>
  <si>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</si>
  <si>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</si>
  <si>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</si>
  <si>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</si>
  <si>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</si>
  <si>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</si>
  <si>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</si>
  <si>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</si>
  <si>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</si>
  <si>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</si>
  <si>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</si>
  <si>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</si>
  <si>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</si>
  <si>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</si>
  <si>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</si>
  <si>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</si>
  <si>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</si>
  <si>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</si>
  <si>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</si>
  <si>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</si>
  <si>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</si>
  <si>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</si>
  <si>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</si>
  <si>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</si>
  <si>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</si>
  <si>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</si>
  <si>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</si>
  <si>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</si>
  <si>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</si>
  <si>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</si>
  <si>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</si>
  <si>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</si>
  <si>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</si>
  <si>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</si>
  <si>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</si>
  <si>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</si>
  <si>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</si>
  <si>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</si>
  <si>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</si>
  <si>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</si>
  <si>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</si>
  <si>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</si>
  <si>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</si>
  <si>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</si>
  <si>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</si>
  <si>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</si>
  <si>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</si>
  <si>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</si>
  <si>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</si>
  <si>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</si>
  <si>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</si>
  <si>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</si>
  <si>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</si>
  <si>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</si>
  <si>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</si>
  <si>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</si>
  <si>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</si>
  <si>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</si>
  <si>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</si>
  <si>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</si>
  <si>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</si>
  <si>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</si>
  <si>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</si>
  <si>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</si>
  <si>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</si>
  <si>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</si>
  <si>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</si>
  <si>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</si>
  <si>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</si>
  <si>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</si>
  <si>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</si>
  <si>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</si>
  <si>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</si>
  <si>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</si>
  <si>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</si>
  <si>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</si>
  <si>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</si>
  <si>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</si>
  <si>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</si>
  <si>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</si>
  <si>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</si>
  <si>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</si>
  <si>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</si>
  <si>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</si>
  <si>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</si>
  <si>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</si>
  <si>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</si>
  <si>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</si>
  <si>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</si>
  <si>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</si>
  <si>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</si>
  <si>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</si>
  <si>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</si>
  <si>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</si>
  <si>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</si>
  <si>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</si>
  <si>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</si>
  <si>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</si>
  <si>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</si>
  <si>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</si>
  <si>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</si>
  <si>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</si>
  <si>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</si>
  <si>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</si>
  <si>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</si>
  <si>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</si>
  <si>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</si>
  <si>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</si>
  <si>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</si>
  <si>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</si>
  <si>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</si>
  <si>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</si>
  <si>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</si>
  <si>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</si>
  <si>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</si>
  <si>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</si>
  <si>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</si>
  <si>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</si>
  <si>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</si>
  <si>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</si>
  <si>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</si>
  <si>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</si>
  <si>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</si>
  <si>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</si>
  <si>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</si>
  <si>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</si>
  <si>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</si>
  <si>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</si>
  <si>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</si>
  <si>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</si>
  <si>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</si>
  <si>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</si>
  <si>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</si>
  <si>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</si>
  <si>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</si>
  <si>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</si>
  <si>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</si>
  <si>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</si>
  <si>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</si>
  <si>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</si>
  <si>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</si>
  <si>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</si>
  <si>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</si>
  <si>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</si>
  <si>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</si>
  <si>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</si>
  <si>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</si>
  <si>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</si>
  <si>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</si>
  <si>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</si>
  <si>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</si>
  <si>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</si>
  <si>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</si>
  <si>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</si>
  <si>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</si>
  <si>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</si>
  <si>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</si>
  <si>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</si>
  <si>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</si>
  <si>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</si>
  <si>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</si>
  <si>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</si>
  <si>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</si>
  <si>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</si>
  <si>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</si>
  <si>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</si>
  <si>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</si>
  <si>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</si>
  <si>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</si>
  <si>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</si>
  <si>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</si>
  <si>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</si>
  <si>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</si>
  <si>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</si>
  <si>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</si>
  <si>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</si>
  <si>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</si>
  <si>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</si>
  <si>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</si>
  <si>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</si>
  <si>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</si>
  <si>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</si>
  <si>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</si>
  <si>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</si>
  <si>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</si>
  <si>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</si>
  <si>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</si>
  <si>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</si>
  <si>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</si>
  <si>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</si>
  <si>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</si>
  <si>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</si>
  <si>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</si>
  <si>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</si>
  <si>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</si>
  <si>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</si>
  <si>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</si>
  <si>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</si>
  <si>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</si>
  <si>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</si>
  <si>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</si>
  <si>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</si>
  <si>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</si>
  <si>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</si>
  <si>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</si>
  <si>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</si>
  <si>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</si>
  <si>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</si>
  <si>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</si>
  <si>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</si>
  <si>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</si>
  <si>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</si>
  <si>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</si>
  <si>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</si>
  <si>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</si>
  <si>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</si>
  <si>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</si>
  <si>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</si>
  <si>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</si>
  <si>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</si>
  <si>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</si>
  <si>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</si>
  <si>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</si>
  <si>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</si>
  <si>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</si>
  <si>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</si>
  <si>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</si>
  <si>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</si>
  <si>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</si>
  <si>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</si>
  <si>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</si>
  <si>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</si>
  <si>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</si>
  <si>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</si>
  <si>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</si>
  <si>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</si>
  <si>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</si>
  <si>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</si>
  <si>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</si>
  <si>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</si>
  <si>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</si>
  <si>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</si>
  <si>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</si>
  <si>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</si>
  <si>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</si>
  <si>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</si>
  <si>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</si>
  <si>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</si>
  <si>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</si>
  <si>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</si>
  <si>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</si>
  <si>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</si>
  <si>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</si>
  <si>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</si>
  <si>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</si>
  <si>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</si>
  <si>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</si>
  <si>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</si>
  <si>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</si>
  <si>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</si>
  <si>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</si>
  <si>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</si>
  <si>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</si>
  <si>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</si>
  <si>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</si>
  <si>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</si>
  <si>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</si>
  <si>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</si>
  <si>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</si>
  <si>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</si>
  <si>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</si>
  <si>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</si>
  <si>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</si>
  <si>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</si>
  <si>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</si>
  <si>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</si>
  <si>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</si>
  <si>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</si>
  <si>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</si>
  <si>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</si>
  <si>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</si>
  <si>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</si>
  <si>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</si>
  <si>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</si>
  <si>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</si>
  <si>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</si>
  <si>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</si>
  <si>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</si>
  <si>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</si>
  <si>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</si>
  <si>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</si>
  <si>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</si>
  <si>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</si>
  <si>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</si>
  <si>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</si>
  <si>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</si>
  <si>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</si>
  <si>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</si>
  <si>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</si>
  <si>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</si>
  <si>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</si>
  <si>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</si>
  <si>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</si>
  <si>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</si>
  <si>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</si>
  <si>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</si>
  <si>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</si>
  <si>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</si>
  <si>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</si>
  <si>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</si>
  <si>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</si>
  <si>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</si>
  <si>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</si>
  <si>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</si>
  <si>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</si>
  <si>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</si>
  <si>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</si>
  <si>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</si>
  <si>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</si>
  <si>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</si>
  <si>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</si>
  <si>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</si>
  <si>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</si>
  <si>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</si>
  <si>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</si>
  <si>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</si>
  <si>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</si>
  <si>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</si>
  <si>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</si>
  <si>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</si>
  <si>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</si>
  <si>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</si>
  <si>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</si>
  <si>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</si>
  <si>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</si>
  <si>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</si>
  <si>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</si>
  <si>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</si>
  <si>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</si>
  <si>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</si>
  <si>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</si>
  <si>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</si>
  <si>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</si>
  <si>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</si>
  <si>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</si>
  <si>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</si>
  <si>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</si>
  <si>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</si>
  <si>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</si>
  <si>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</si>
  <si>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</si>
  <si>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</si>
  <si>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</si>
  <si>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</si>
  <si>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</si>
  <si>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</si>
  <si>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</si>
  <si>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</si>
  <si>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</si>
  <si>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</si>
  <si>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</si>
  <si>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</si>
  <si>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</si>
  <si>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</si>
  <si>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</si>
  <si>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</si>
  <si>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</si>
  <si>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</si>
  <si>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</si>
  <si>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</si>
  <si>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</si>
  <si>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</si>
  <si>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</si>
  <si>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</si>
  <si>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</si>
  <si>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</si>
  <si>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</si>
  <si>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</si>
  <si>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</si>
  <si>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</si>
  <si>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</si>
  <si>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</si>
  <si>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</si>
  <si>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</si>
  <si>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</si>
  <si>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</si>
  <si>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</si>
  <si>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</si>
  <si>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</si>
  <si>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</si>
  <si>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</si>
  <si>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</si>
  <si>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</si>
  <si>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</si>
  <si>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</si>
  <si>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</si>
  <si>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</si>
  <si>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</si>
  <si>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</si>
  <si>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</si>
  <si>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</si>
  <si>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</si>
  <si>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</si>
  <si>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</si>
  <si>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</si>
  <si>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</si>
  <si>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</si>
  <si>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</si>
  <si>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</si>
  <si>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</si>
  <si>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</si>
  <si>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</si>
  <si>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</si>
  <si>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</si>
  <si>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</si>
  <si>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</si>
  <si>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</si>
  <si>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</si>
  <si>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</si>
  <si>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</si>
  <si>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</si>
  <si>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</si>
  <si>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</si>
  <si>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</si>
  <si>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</si>
  <si>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</si>
  <si>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</si>
  <si>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</si>
  <si>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</si>
  <si>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</si>
  <si>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</si>
  <si>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</si>
  <si>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</si>
  <si>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</si>
  <si>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</si>
  <si>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</si>
  <si>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</si>
  <si>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</si>
  <si>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</si>
  <si>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</si>
  <si>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</si>
  <si>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</si>
  <si>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</si>
  <si>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</si>
  <si>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</si>
  <si>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</si>
  <si>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</si>
  <si>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</si>
  <si>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</si>
  <si>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</si>
  <si>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</si>
  <si>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</si>
  <si>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</si>
  <si>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</si>
  <si>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</si>
  <si>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</si>
  <si>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</si>
  <si>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</si>
  <si>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</si>
  <si>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</si>
  <si>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</si>
  <si>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</si>
  <si>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</si>
  <si>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</si>
  <si>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</si>
  <si>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</si>
  <si>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</si>
  <si>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</si>
  <si>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</si>
  <si>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</si>
  <si>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</si>
  <si>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</si>
  <si>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</si>
  <si>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</si>
  <si>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</si>
  <si>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</si>
  <si>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</si>
  <si>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</si>
  <si>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</si>
  <si>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</si>
  <si>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</si>
  <si>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</si>
  <si>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</si>
  <si>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</si>
  <si>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</si>
  <si>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</si>
  <si>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</si>
  <si>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</si>
  <si>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</si>
  <si>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</si>
  <si>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</si>
  <si>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</si>
  <si>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</si>
  <si>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</si>
  <si>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</si>
  <si>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</si>
  <si>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</si>
  <si>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</si>
  <si>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</si>
  <si>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</si>
  <si>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</si>
  <si>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</si>
  <si>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</si>
  <si>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</si>
  <si>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</si>
  <si>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</si>
  <si>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</si>
  <si>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</si>
  <si>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</si>
  <si>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</si>
  <si>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</si>
  <si>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</si>
  <si>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</si>
  <si>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</si>
  <si>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</si>
  <si>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</si>
  <si>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</si>
  <si>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</si>
  <si>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</si>
  <si>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</si>
  <si>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</si>
  <si>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</si>
  <si>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</si>
  <si>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</si>
  <si>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</si>
  <si>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</si>
  <si>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</si>
  <si>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</si>
  <si>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</si>
  <si>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</si>
  <si>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</si>
  <si>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</si>
  <si>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</si>
  <si>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</si>
  <si>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</si>
  <si>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</si>
  <si>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</si>
  <si>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</si>
  <si>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</si>
  <si>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</si>
  <si>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</si>
  <si>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</si>
  <si>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</si>
  <si>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</si>
  <si>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</si>
  <si>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</si>
  <si>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</si>
  <si>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</si>
  <si>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</si>
  <si>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</si>
  <si>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</si>
  <si>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</si>
  <si>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</si>
  <si>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</si>
  <si>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</si>
  <si>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</si>
  <si>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</si>
  <si>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</si>
  <si>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</si>
  <si>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</si>
  <si>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</si>
  <si>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</si>
  <si>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</si>
  <si>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</si>
  <si>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</si>
  <si>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</si>
  <si>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</si>
  <si>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</si>
  <si>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</si>
  <si>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</si>
  <si>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</si>
  <si>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</si>
  <si>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</si>
  <si>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</si>
  <si>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</si>
  <si>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</si>
  <si>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</si>
  <si>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</si>
  <si>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</si>
  <si>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</si>
  <si>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</si>
  <si>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</si>
  <si>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</si>
  <si>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</si>
  <si>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</si>
  <si>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</si>
  <si>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</si>
  <si>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</si>
  <si>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</si>
  <si>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</si>
  <si>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</si>
  <si>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</si>
  <si>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</si>
  <si>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</si>
  <si>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</si>
  <si>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</si>
  <si>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</si>
  <si>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</si>
  <si>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</si>
  <si>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</si>
  <si>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</si>
  <si>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</si>
  <si>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</si>
  <si>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</si>
  <si>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</si>
  <si>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</si>
  <si>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</si>
  <si>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</si>
  <si>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</si>
  <si>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</si>
  <si>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</si>
  <si>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</si>
  <si>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</si>
  <si>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</si>
  <si>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</si>
  <si>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</si>
  <si>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</si>
  <si>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</si>
  <si>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</si>
  <si>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</si>
  <si>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</si>
  <si>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</si>
  <si>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</si>
  <si>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</si>
  <si>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</si>
  <si>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</si>
  <si>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</si>
  <si>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</si>
  <si>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</si>
  <si>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</si>
  <si>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</si>
  <si>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</si>
  <si>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</si>
  <si>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</si>
  <si>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</si>
  <si>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</si>
  <si>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</si>
  <si>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</si>
  <si>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</si>
  <si>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</si>
  <si>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</si>
  <si>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</si>
  <si>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</si>
  <si>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</si>
  <si>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</si>
  <si>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</si>
  <si>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</si>
  <si>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</si>
  <si>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</si>
  <si>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</si>
  <si>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</si>
  <si>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</si>
  <si>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</si>
  <si>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</si>
  <si>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</si>
  <si>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</si>
  <si>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</si>
  <si>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</si>
  <si>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</si>
  <si>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</si>
  <si>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</si>
  <si>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</si>
  <si>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</si>
  <si>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</si>
  <si>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</si>
  <si>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</si>
  <si>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</si>
  <si>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</si>
  <si>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</si>
  <si>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</si>
  <si>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</si>
  <si>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</si>
  <si>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</si>
  <si>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</si>
  <si>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</si>
  <si>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</si>
  <si>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</si>
  <si>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</si>
  <si>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</si>
  <si>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</si>
  <si>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</si>
  <si>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</si>
  <si>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</si>
  <si>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</si>
  <si>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</si>
  <si>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</si>
  <si>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</si>
  <si>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</si>
  <si>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</si>
  <si>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</si>
  <si>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</si>
  <si>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</si>
  <si>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</si>
  <si>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</si>
  <si>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</si>
  <si>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</si>
  <si>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</si>
  <si>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</si>
  <si>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</si>
  <si>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</si>
  <si>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</si>
  <si>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</si>
  <si>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</si>
  <si>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</si>
  <si>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</si>
  <si>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</si>
  <si>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</si>
  <si>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</si>
  <si>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</si>
  <si>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</si>
  <si>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</si>
  <si>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</si>
  <si>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</si>
  <si>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</si>
  <si>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</si>
  <si>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</si>
  <si>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</si>
  <si>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</si>
  <si>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</si>
  <si>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</si>
  <si>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</si>
  <si>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</si>
  <si>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</si>
  <si>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</si>
  <si>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</si>
  <si>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</si>
  <si>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</si>
  <si>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</si>
  <si>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</si>
  <si>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</si>
  <si>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</si>
  <si>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</si>
  <si>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</si>
  <si>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</si>
  <si>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</si>
  <si>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</si>
  <si>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</si>
  <si>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</si>
  <si>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</si>
  <si>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</si>
  <si>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</si>
  <si>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</si>
  <si>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</si>
  <si>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</si>
  <si>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</si>
  <si>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</si>
  <si>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</si>
  <si>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</si>
  <si>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</si>
  <si>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</si>
  <si>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</si>
  <si>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</si>
  <si>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</si>
  <si>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</si>
  <si>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</si>
  <si>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</si>
  <si>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</si>
  <si>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</si>
  <si>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</si>
  <si>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</si>
  <si>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</si>
  <si>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</si>
  <si>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</si>
  <si>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</si>
  <si>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</si>
  <si>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</si>
  <si>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</si>
  <si>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</si>
  <si>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</si>
  <si>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</si>
  <si>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</si>
  <si>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</si>
  <si>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</si>
  <si>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</si>
  <si>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</si>
  <si>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</si>
  <si>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</si>
  <si>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</si>
  <si>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</si>
  <si>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</si>
  <si>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</si>
  <si>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</si>
  <si>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</si>
  <si>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</si>
  <si>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</si>
  <si>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</si>
  <si>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</si>
  <si>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</si>
  <si>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</si>
  <si>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</si>
  <si>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</si>
  <si>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</si>
  <si>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</si>
  <si>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</si>
  <si>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</si>
  <si>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</si>
  <si>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</si>
  <si>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</si>
  <si>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</si>
  <si>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</si>
  <si>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</si>
  <si>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</si>
  <si>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</si>
  <si>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</si>
  <si>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</si>
  <si>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</si>
  <si>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</si>
  <si>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</si>
  <si>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</si>
  <si>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</si>
  <si>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</si>
  <si>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</si>
  <si>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</si>
  <si>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</si>
  <si>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</si>
  <si>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</si>
  <si>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</si>
  <si>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</si>
  <si>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</si>
  <si>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</si>
  <si>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</si>
  <si>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</si>
  <si>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</si>
  <si>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</si>
  <si>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</si>
  <si>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</si>
  <si>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</si>
  <si>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</si>
  <si>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</si>
  <si>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</si>
  <si>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</si>
  <si>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</si>
  <si>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</si>
  <si>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</si>
  <si>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</si>
  <si>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</si>
  <si>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</si>
  <si>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</si>
  <si>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</si>
  <si>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</si>
  <si>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</si>
  <si>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</si>
  <si>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</si>
  <si>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</si>
  <si>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</si>
  <si>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</si>
  <si>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</si>
  <si>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</si>
  <si>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</si>
  <si>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</si>
  <si>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</si>
  <si>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</si>
  <si>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</si>
  <si>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</si>
  <si>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</si>
  <si>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</si>
  <si>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</si>
  <si>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</si>
  <si>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</si>
  <si>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</si>
  <si>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</si>
  <si>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</si>
  <si>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</si>
  <si>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</si>
  <si>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</si>
  <si>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</si>
  <si>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</si>
  <si>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</si>
  <si>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</si>
  <si>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</si>
  <si>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</si>
  <si>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</si>
  <si>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</si>
  <si>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</si>
  <si>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</si>
  <si>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</si>
  <si>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</si>
  <si>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</si>
  <si>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</si>
  <si>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</si>
  <si>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</si>
  <si>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</si>
  <si>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</si>
  <si>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</si>
  <si>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</si>
  <si>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</si>
  <si>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</si>
  <si>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</si>
  <si>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</si>
  <si>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</si>
  <si>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</si>
  <si>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</si>
  <si>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</si>
  <si>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</si>
  <si>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</si>
  <si>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</si>
  <si>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</si>
  <si>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</si>
  <si>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</si>
  <si>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</si>
  <si>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</si>
  <si>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</si>
  <si>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</si>
  <si>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</si>
  <si>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</si>
  <si>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</si>
  <si>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</si>
  <si>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</si>
  <si>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</si>
  <si>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</si>
  <si>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</si>
  <si>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</si>
  <si>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</si>
  <si>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</si>
  <si>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</si>
  <si>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</si>
  <si>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</si>
  <si>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</si>
  <si>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</si>
  <si>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</si>
  <si>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</si>
  <si>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</si>
  <si>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</si>
  <si>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</si>
  <si>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</si>
  <si>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</si>
  <si>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</si>
  <si>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</si>
  <si>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</si>
  <si>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</si>
  <si>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</si>
  <si>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</si>
  <si>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</si>
  <si>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</si>
  <si>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</si>
  <si>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</si>
  <si>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</si>
  <si>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</si>
  <si>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</si>
  <si>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</si>
  <si>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</si>
  <si>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</si>
  <si>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</si>
  <si>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</si>
  <si>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</si>
  <si>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</si>
  <si>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</si>
  <si>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</si>
  <si>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</si>
  <si>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</si>
  <si>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</si>
  <si>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</si>
  <si>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</si>
  <si>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</si>
  <si>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</si>
  <si>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</si>
  <si>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</si>
  <si>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</si>
  <si>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</si>
  <si>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</si>
  <si>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</si>
  <si>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</si>
  <si>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</si>
  <si>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</si>
  <si>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</si>
  <si>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</si>
  <si>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</si>
  <si>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</si>
  <si>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</si>
  <si>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</si>
  <si>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</si>
  <si>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</si>
  <si>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</si>
  <si>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</si>
  <si>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</si>
  <si>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</si>
  <si>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</si>
  <si>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</si>
  <si>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</si>
  <si>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</si>
  <si>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</si>
  <si>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</si>
  <si>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</si>
  <si>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</si>
  <si>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</si>
  <si>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</si>
  <si>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</si>
  <si>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</si>
  <si>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</si>
  <si>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</si>
  <si>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</si>
  <si>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</si>
  <si>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</si>
  <si>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</si>
  <si>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</si>
  <si>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</si>
  <si>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</si>
  <si>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</si>
  <si>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</si>
  <si>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</si>
  <si>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</si>
  <si>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</si>
  <si>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</si>
  <si>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</si>
  <si>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</si>
  <si>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</si>
  <si>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</si>
  <si>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</si>
  <si>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</si>
  <si>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</si>
  <si>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</si>
  <si>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</si>
  <si>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</si>
  <si>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</si>
  <si>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</si>
  <si>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</si>
  <si>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</si>
  <si>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</si>
  <si>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</si>
  <si>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</si>
  <si>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</si>
  <si>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</si>
  <si>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</si>
  <si>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</si>
  <si>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</si>
  <si>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</si>
  <si>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</si>
  <si>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</si>
  <si>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</si>
  <si>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</si>
  <si>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</si>
  <si>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</si>
  <si>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</si>
  <si>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</si>
  <si>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</si>
  <si>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</si>
  <si>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</si>
  <si>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</si>
  <si>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</si>
  <si>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</si>
  <si>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</si>
  <si>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</si>
  <si>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</si>
  <si>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</si>
  <si>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</si>
  <si>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</si>
  <si>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</si>
  <si>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</si>
  <si>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</si>
  <si>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</si>
  <si>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</si>
  <si>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</si>
  <si>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</si>
  <si>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</si>
  <si>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</si>
  <si>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</si>
  <si>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</si>
  <si>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</si>
  <si>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</si>
  <si>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</si>
  <si>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</si>
  <si>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</si>
  <si>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</si>
  <si>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</si>
  <si>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</si>
  <si>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</si>
  <si>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</si>
  <si>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</si>
  <si>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</si>
  <si>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</si>
  <si>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</si>
  <si>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</si>
  <si>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</si>
  <si>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</si>
  <si>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</si>
  <si>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</si>
  <si>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</si>
  <si>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</si>
  <si>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</si>
  <si>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</si>
  <si>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</si>
  <si>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</si>
  <si>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</si>
  <si>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</si>
  <si>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</si>
  <si>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</si>
  <si>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</si>
  <si>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</si>
  <si>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</si>
  <si>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</si>
  <si>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</si>
  <si>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</si>
  <si>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</si>
  <si>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</si>
  <si>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</si>
  <si>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</si>
  <si>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</si>
  <si>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</si>
  <si>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</si>
  <si>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</si>
  <si>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</si>
  <si>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</si>
  <si>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</si>
  <si>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</si>
  <si>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</si>
  <si>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</si>
  <si>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</si>
  <si>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</si>
  <si>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</si>
  <si>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</si>
  <si>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</si>
  <si>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</si>
  <si>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</si>
  <si>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</si>
  <si>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</si>
  <si>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</si>
  <si>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</si>
  <si>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</si>
  <si>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</si>
  <si>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</si>
  <si>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</si>
  <si>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</si>
  <si>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</si>
  <si>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</si>
  <si>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</si>
  <si>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</si>
  <si>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</si>
  <si>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</si>
  <si>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</si>
  <si>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</si>
  <si>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</si>
  <si>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</si>
  <si>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</si>
  <si>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</si>
  <si>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</si>
  <si>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</si>
  <si>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</si>
  <si>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</si>
  <si>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</si>
  <si>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</si>
  <si>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</si>
  <si>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</si>
  <si>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</si>
  <si>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</si>
  <si>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</si>
  <si>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</si>
  <si>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</si>
  <si>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</si>
  <si>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</si>
  <si>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</si>
  <si>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</si>
  <si>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</si>
  <si>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</si>
  <si>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</si>
  <si>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</si>
  <si>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</si>
  <si>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</si>
  <si>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</si>
  <si>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</si>
  <si>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</si>
  <si>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</si>
  <si>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</si>
  <si>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</si>
  <si>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</si>
  <si>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</si>
  <si>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</si>
  <si>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</si>
  <si>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</si>
  <si>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</si>
  <si>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</si>
  <si>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</si>
  <si>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</si>
  <si>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</si>
  <si>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</si>
  <si>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</si>
  <si>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</si>
  <si>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</si>
  <si>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</si>
  <si>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</si>
  <si>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</si>
  <si>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</si>
  <si>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</si>
  <si>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</si>
  <si>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</si>
  <si>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</si>
  <si>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</si>
  <si>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</si>
  <si>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</si>
  <si>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</si>
  <si>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</si>
  <si>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</si>
  <si>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</si>
  <si>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</si>
  <si>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</si>
  <si>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</si>
  <si>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</si>
  <si>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</si>
  <si>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</si>
  <si>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</si>
  <si>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</si>
  <si>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</si>
  <si>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</si>
  <si>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</si>
  <si>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</si>
  <si>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</si>
  <si>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</si>
  <si>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</si>
  <si>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</si>
  <si>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</si>
  <si>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</si>
  <si>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</si>
  <si>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</si>
  <si>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</si>
  <si>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</si>
  <si>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</si>
  <si>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</si>
  <si>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</si>
  <si>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</si>
  <si>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</si>
  <si>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</si>
  <si>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</si>
  <si>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</si>
  <si>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</si>
  <si>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</si>
  <si>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</si>
  <si>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</si>
  <si>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</si>
  <si>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</si>
  <si>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</si>
  <si>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</si>
  <si>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</si>
  <si>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</si>
  <si>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</si>
  <si>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</si>
  <si>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</si>
  <si>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</si>
  <si>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</si>
  <si>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</si>
  <si>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</si>
  <si>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</si>
  <si>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</si>
  <si>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</si>
  <si>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</si>
  <si>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</si>
  <si>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</si>
  <si>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</si>
  <si>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</si>
  <si>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</si>
  <si>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</si>
  <si>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</si>
  <si>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</si>
  <si>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</si>
  <si>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</si>
  <si>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</si>
  <si>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</si>
  <si>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</si>
  <si>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</si>
  <si>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</si>
  <si>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</si>
  <si>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</si>
  <si>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</si>
  <si>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</si>
  <si>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</si>
  <si>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</si>
  <si>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</si>
  <si>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</si>
  <si>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</si>
  <si>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</si>
  <si>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</si>
  <si>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</si>
  <si>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</si>
  <si>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</si>
  <si>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</si>
  <si>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</si>
  <si>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</si>
  <si>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</si>
  <si>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</si>
  <si>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</si>
  <si>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</si>
  <si>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</si>
  <si>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</si>
  <si>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</si>
  <si>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</si>
  <si>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</si>
  <si>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</si>
  <si>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</si>
  <si>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</si>
  <si>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</si>
  <si>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</si>
  <si>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</si>
  <si>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</si>
  <si>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</si>
  <si>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</si>
  <si>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</si>
  <si>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</si>
  <si>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</si>
  <si>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</si>
  <si>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</si>
  <si>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</si>
  <si>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</si>
  <si>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</si>
  <si>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</si>
  <si>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</si>
  <si>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</si>
  <si>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</si>
  <si>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</si>
  <si>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</si>
  <si>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</si>
  <si>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</si>
  <si>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</si>
  <si>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</si>
  <si>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</si>
  <si>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</si>
  <si>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</si>
  <si>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</si>
  <si>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</si>
  <si>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</si>
  <si>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</si>
  <si>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</si>
  <si>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</si>
  <si>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</si>
  <si>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</si>
  <si>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</si>
  <si>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</si>
  <si>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</si>
  <si>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</si>
  <si>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</si>
  <si>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</si>
  <si>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</si>
  <si>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</si>
  <si>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</si>
  <si>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</si>
  <si>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</si>
  <si>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</si>
  <si>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</si>
  <si>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</si>
  <si>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</si>
  <si>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</si>
  <si>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</si>
  <si>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</si>
  <si>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</si>
  <si>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</si>
  <si>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</si>
  <si>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</si>
  <si>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</si>
  <si>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</si>
  <si>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</si>
  <si>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</si>
  <si>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</si>
  <si>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</si>
  <si>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</si>
  <si>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</si>
  <si>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</si>
  <si>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</si>
  <si>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</si>
  <si>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</si>
  <si>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</si>
  <si>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</si>
  <si>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</si>
  <si>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</si>
  <si>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</si>
  <si>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</si>
  <si>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</si>
  <si>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</si>
  <si>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</si>
  <si>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</si>
  <si>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</si>
  <si>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</si>
  <si>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</si>
  <si>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</si>
  <si>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</si>
  <si>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</si>
  <si>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</si>
  <si>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</si>
  <si>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</si>
  <si>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</si>
  <si>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</si>
  <si>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</si>
  <si>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</si>
  <si>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</si>
  <si>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</si>
  <si>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</si>
  <si>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</si>
  <si>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</si>
  <si>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</si>
  <si>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</si>
  <si>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</si>
  <si>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</si>
  <si>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</si>
  <si>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</si>
  <si>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</si>
  <si>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</si>
  <si>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</si>
  <si>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</si>
  <si>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</si>
  <si>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</si>
  <si>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</si>
  <si>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</si>
  <si>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</si>
  <si>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</si>
  <si>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</si>
  <si>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</si>
  <si>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</si>
  <si>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</si>
  <si>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</si>
  <si>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</si>
  <si>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</si>
  <si>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</si>
  <si>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</si>
  <si>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</si>
  <si>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</si>
  <si>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</si>
  <si>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</si>
  <si>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</si>
  <si>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</si>
  <si>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</si>
  <si>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</si>
  <si>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</si>
  <si>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</si>
  <si>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</si>
  <si>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</si>
  <si>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</si>
  <si>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</si>
  <si>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</si>
  <si>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</si>
  <si>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</si>
  <si>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</si>
  <si>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</si>
  <si>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</si>
  <si>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</si>
  <si>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</si>
  <si>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</si>
  <si>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</si>
  <si>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</si>
  <si>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</si>
  <si>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</si>
  <si>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</si>
  <si>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</si>
  <si>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</si>
  <si>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</si>
  <si>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</si>
  <si>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</si>
  <si>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</si>
  <si>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</si>
  <si>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</si>
  <si>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</si>
  <si>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</si>
  <si>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</si>
  <si>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</si>
  <si>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</si>
  <si>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</si>
  <si>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</si>
  <si>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</si>
  <si>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</si>
  <si>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</si>
  <si>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</si>
  <si>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</si>
  <si>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</si>
  <si>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</si>
  <si>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</si>
  <si>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</si>
  <si>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</si>
  <si>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</si>
  <si>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</si>
  <si>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</si>
  <si>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</si>
  <si>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</si>
  <si>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</si>
  <si>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</si>
  <si>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</si>
  <si>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</si>
  <si>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</si>
  <si>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</si>
  <si>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</si>
  <si>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</si>
  <si>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</si>
  <si>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</si>
  <si>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</si>
  <si>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</si>
  <si>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</si>
  <si>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</si>
  <si>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</si>
  <si>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</si>
  <si>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</si>
  <si>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</si>
  <si>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</si>
  <si>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</si>
  <si>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</si>
  <si>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</si>
  <si>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</si>
  <si>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</si>
  <si>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</si>
  <si>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</si>
  <si>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</si>
  <si>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</si>
  <si>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</si>
  <si>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</si>
  <si>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</si>
  <si>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</si>
  <si>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</si>
  <si>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</si>
  <si>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</si>
  <si>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</si>
  <si>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</si>
  <si>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</si>
  <si>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</si>
  <si>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</si>
  <si>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</si>
  <si>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</si>
  <si>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</si>
  <si>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</si>
  <si>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</si>
  <si>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</si>
  <si>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</si>
  <si>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</si>
  <si>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</si>
  <si>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</si>
  <si>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</si>
  <si>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</si>
  <si>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</si>
  <si>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</si>
  <si>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</si>
  <si>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</si>
  <si>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</si>
  <si>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</si>
  <si>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</si>
  <si>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</si>
  <si>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</si>
  <si>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</si>
  <si>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</si>
  <si>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</si>
  <si>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</si>
  <si>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</si>
  <si>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</si>
  <si>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</si>
  <si>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</si>
  <si>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</si>
  <si>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</si>
  <si>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</si>
  <si>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</si>
  <si>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</si>
  <si>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</si>
  <si>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</si>
  <si>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</si>
  <si>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</si>
  <si>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</si>
  <si>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</si>
  <si>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</si>
  <si>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</si>
  <si>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</si>
  <si>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</si>
  <si>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</si>
  <si>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</si>
  <si>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</si>
  <si>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</si>
  <si>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</si>
  <si>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</si>
  <si>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</si>
  <si>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</si>
  <si>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</si>
  <si>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</si>
  <si>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</si>
  <si>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</si>
  <si>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</si>
  <si>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</si>
  <si>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</si>
  <si>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</si>
  <si>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</si>
  <si>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</si>
  <si>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</si>
  <si>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</si>
  <si>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</si>
  <si>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</si>
  <si>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</si>
  <si>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</si>
  <si>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</si>
  <si>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</si>
  <si>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</si>
  <si>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</si>
  <si>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</si>
  <si>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</si>
  <si>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</si>
  <si>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</si>
  <si>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</si>
  <si>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</si>
  <si>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</si>
  <si>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</si>
  <si>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</si>
  <si>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</si>
  <si>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</si>
  <si>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</si>
  <si>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</si>
  <si>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</si>
  <si>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</si>
  <si>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</si>
  <si>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</si>
  <si>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</si>
  <si>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</si>
  <si>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</si>
  <si>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</si>
  <si>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</si>
  <si>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</si>
  <si>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</si>
  <si>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</si>
  <si>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</si>
  <si>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</si>
  <si>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</si>
  <si>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</si>
  <si>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</si>
  <si>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</si>
  <si>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</si>
  <si>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</si>
  <si>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</si>
  <si>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</si>
  <si>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</si>
  <si>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</si>
  <si>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</si>
  <si>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</si>
  <si>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</si>
  <si>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</si>
  <si>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</si>
  <si>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</si>
  <si>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</si>
  <si>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</si>
  <si>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</si>
  <si>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</si>
  <si>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</si>
  <si>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</si>
  <si>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</si>
  <si>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</si>
  <si>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</si>
  <si>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</si>
  <si>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</si>
  <si>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</si>
  <si>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</si>
  <si>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</si>
  <si>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</si>
  <si>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</si>
  <si>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</si>
  <si>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</si>
  <si>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</si>
  <si>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</si>
  <si>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</si>
  <si>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</si>
  <si>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</si>
  <si>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</si>
  <si>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</si>
  <si>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</si>
  <si>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</si>
  <si>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</si>
  <si>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</si>
  <si>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</si>
  <si>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</si>
  <si>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</si>
  <si>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</si>
  <si>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</si>
  <si>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</si>
  <si>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</si>
  <si>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</si>
  <si>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</si>
  <si>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</si>
  <si>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</si>
  <si>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</si>
  <si>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</si>
  <si>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</si>
  <si>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</si>
  <si>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</si>
  <si>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</si>
  <si>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</si>
  <si>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</si>
  <si>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</si>
  <si>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</si>
  <si>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</si>
  <si>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</si>
  <si>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</si>
  <si>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</si>
  <si>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</si>
  <si>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</si>
  <si>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</si>
  <si>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</si>
  <si>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</si>
  <si>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</si>
  <si>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</si>
  <si>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</si>
  <si>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</si>
  <si>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</si>
  <si>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</si>
  <si>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</si>
  <si>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</si>
  <si>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</si>
  <si>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</si>
  <si>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</si>
  <si>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</si>
  <si>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</si>
  <si>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</si>
  <si>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</si>
  <si>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</si>
  <si>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</si>
  <si>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</si>
  <si>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</si>
  <si>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</si>
  <si>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</si>
  <si>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</si>
  <si>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</si>
  <si>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</si>
  <si>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</si>
  <si>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</si>
  <si>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</si>
  <si>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</si>
  <si>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</si>
  <si>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</si>
  <si>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</si>
  <si>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</si>
  <si>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</si>
  <si>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</si>
  <si>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</si>
  <si>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</si>
  <si>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</si>
  <si>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</si>
  <si>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</si>
  <si>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</si>
  <si>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</si>
  <si>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</si>
  <si>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</si>
  <si>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</si>
  <si>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</si>
  <si>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</si>
  <si>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</si>
  <si>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</si>
  <si>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</si>
  <si>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</si>
  <si>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</si>
  <si>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</si>
  <si>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</si>
  <si>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</si>
  <si>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</si>
  <si>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</si>
  <si>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</si>
  <si>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</si>
  <si>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</si>
  <si>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</si>
  <si>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</si>
  <si>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</si>
  <si>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</si>
  <si>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</si>
  <si>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</si>
  <si>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</si>
  <si>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</si>
  <si>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</si>
  <si>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</si>
  <si>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</si>
  <si>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</si>
  <si>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</si>
  <si>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</si>
  <si>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</si>
  <si>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</si>
  <si>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</si>
  <si>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</si>
  <si>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</si>
  <si>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</si>
  <si>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</si>
  <si>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</si>
  <si>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</si>
  <si>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</si>
  <si>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</si>
  <si>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</si>
  <si>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</si>
  <si>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</si>
  <si>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</si>
  <si>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</si>
  <si>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</si>
  <si>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</si>
  <si>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</si>
  <si>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</si>
  <si>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</si>
  <si>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</si>
  <si>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</si>
  <si>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</si>
  <si>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</si>
  <si>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</si>
  <si>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</si>
  <si>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</si>
  <si>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</si>
  <si>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</si>
  <si>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</si>
  <si>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</si>
  <si>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</si>
  <si>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</si>
  <si>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</si>
  <si>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</si>
  <si>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</si>
  <si>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</si>
  <si>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</si>
  <si>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</si>
  <si>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</si>
  <si>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</si>
  <si>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</si>
  <si>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</si>
  <si>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</si>
  <si>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</si>
  <si>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</si>
  <si>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</si>
  <si>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</si>
  <si>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</si>
  <si>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</si>
  <si>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</si>
  <si>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</si>
  <si>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</si>
  <si>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</si>
  <si>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</si>
  <si>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</si>
  <si>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</si>
  <si>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</si>
  <si>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</si>
  <si>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</si>
  <si>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</si>
  <si>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</si>
  <si>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</si>
  <si>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</si>
  <si>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</si>
  <si>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</si>
  <si>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</si>
  <si>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</si>
  <si>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</si>
  <si>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</si>
  <si>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</si>
  <si>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</si>
  <si>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</si>
  <si>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</si>
  <si>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</si>
  <si>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</si>
  <si>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</si>
  <si>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</si>
  <si>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</si>
  <si>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</si>
  <si>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</si>
  <si>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</si>
  <si>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</si>
  <si>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</si>
  <si>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</si>
  <si>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</si>
  <si>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</si>
  <si>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</si>
  <si>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</si>
  <si>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</si>
  <si>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</si>
  <si>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</si>
  <si>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</si>
  <si>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</si>
  <si>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</si>
  <si>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</si>
  <si>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</si>
  <si>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</si>
  <si>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</si>
  <si>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</si>
  <si>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</si>
  <si>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</si>
  <si>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</si>
  <si>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</si>
  <si>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</si>
  <si>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</si>
  <si>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</si>
  <si>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</si>
  <si>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</si>
  <si>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</si>
  <si>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</si>
  <si>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</si>
  <si>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</si>
  <si>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</si>
  <si>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</si>
  <si>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</si>
  <si>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</si>
  <si>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</si>
  <si>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</si>
  <si>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</si>
  <si>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</si>
  <si>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</si>
  <si>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</si>
  <si>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</si>
  <si>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</si>
  <si>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</si>
  <si>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</si>
  <si>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</si>
  <si>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</si>
  <si>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</si>
  <si>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</si>
  <si>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</si>
  <si>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</si>
  <si>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</si>
  <si>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</si>
  <si>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</si>
  <si>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</si>
  <si>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</si>
  <si>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</si>
  <si>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</si>
  <si>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</si>
  <si>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</si>
  <si>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</si>
  <si>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</si>
  <si>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</si>
  <si>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</si>
  <si>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</si>
  <si>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</si>
  <si>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</si>
  <si>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</si>
  <si>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</si>
  <si>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</si>
  <si>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</si>
  <si>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</si>
  <si>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</si>
  <si>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</si>
  <si>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</si>
  <si>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</si>
  <si>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</si>
  <si>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</si>
  <si>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</si>
  <si>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</si>
  <si>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</si>
  <si>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</si>
  <si>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</si>
  <si>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</si>
  <si>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</si>
  <si>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</si>
  <si>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</si>
  <si>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</si>
  <si>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</si>
  <si>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</si>
  <si>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</si>
  <si>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</si>
  <si>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</si>
  <si>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</si>
  <si>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</si>
  <si>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</si>
  <si>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</si>
  <si>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</si>
  <si>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</si>
  <si>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</si>
  <si>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</si>
  <si>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</si>
  <si>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</si>
  <si>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</si>
  <si>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</si>
  <si>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</si>
  <si>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</si>
  <si>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</si>
  <si>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</si>
  <si>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</si>
  <si>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</si>
  <si>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</si>
  <si>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</si>
  <si>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</si>
  <si>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</si>
  <si>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</si>
  <si>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</si>
  <si>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</si>
  <si>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</si>
  <si>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</si>
  <si>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</si>
  <si>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</si>
  <si>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</si>
  <si>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</si>
  <si>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</si>
  <si>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</si>
  <si>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</si>
  <si>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</si>
  <si>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</si>
  <si>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</si>
  <si>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</si>
  <si>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</si>
  <si>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</si>
  <si>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</si>
  <si>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</si>
  <si>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</si>
  <si>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</si>
  <si>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</si>
  <si>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</si>
  <si>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</si>
  <si>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</si>
  <si>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</si>
  <si>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</si>
  <si>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</si>
  <si>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</si>
  <si>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</si>
  <si>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</si>
  <si>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</si>
  <si>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</si>
  <si>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</si>
  <si>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</si>
  <si>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</si>
  <si>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</si>
  <si>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</si>
  <si>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</si>
  <si>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</si>
  <si>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</si>
  <si>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</si>
  <si>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</si>
  <si>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</si>
  <si>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</si>
  <si>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</si>
  <si>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</si>
  <si>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</si>
  <si>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</si>
  <si>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</si>
  <si>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</si>
  <si>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</si>
  <si>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</si>
  <si>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</si>
  <si>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</si>
  <si>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</si>
  <si>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</si>
  <si>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</si>
  <si>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</si>
  <si>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</si>
  <si>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</si>
  <si>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</si>
  <si>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</si>
  <si>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</si>
  <si>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</si>
  <si>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</si>
  <si>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</si>
  <si>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</si>
  <si>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</si>
  <si>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</si>
  <si>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</si>
  <si>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</si>
  <si>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</si>
  <si>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</si>
  <si>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</si>
  <si>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</si>
  <si>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</si>
  <si>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</si>
  <si>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</si>
  <si>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</si>
  <si>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</si>
  <si>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</si>
  <si>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</si>
  <si>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</si>
  <si>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</si>
  <si>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</si>
  <si>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</si>
  <si>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</si>
  <si>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</si>
  <si>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</si>
  <si>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</si>
  <si>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</si>
  <si>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</si>
  <si>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</si>
  <si>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</si>
  <si>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</si>
  <si>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</si>
  <si>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</si>
  <si>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</si>
  <si>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</si>
  <si>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</si>
  <si>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</si>
  <si>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</si>
  <si>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</si>
  <si>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</si>
  <si>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</si>
  <si>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</si>
  <si>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</si>
  <si>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</si>
  <si>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</si>
  <si>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</si>
  <si>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</si>
  <si>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</si>
  <si>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</si>
  <si>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</si>
  <si>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</si>
  <si>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</si>
  <si>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</si>
  <si>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</si>
  <si>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</si>
  <si>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</si>
  <si>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</si>
  <si>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</si>
  <si>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</si>
  <si>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</si>
  <si>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</si>
  <si>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</si>
  <si>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</si>
  <si>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</si>
  <si>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</si>
  <si>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</si>
  <si>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</si>
  <si>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</si>
  <si>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</si>
  <si>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</si>
  <si>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</si>
  <si>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</si>
  <si>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</si>
  <si>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</si>
  <si>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</si>
  <si>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</si>
  <si>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</si>
  <si>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</si>
  <si>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</si>
  <si>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</si>
  <si>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</si>
  <si>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</si>
  <si>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</si>
  <si>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</si>
  <si>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</si>
  <si>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</si>
  <si>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</si>
  <si>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</si>
  <si>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</si>
  <si>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</si>
  <si>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</si>
  <si>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</si>
  <si>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</si>
  <si>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</si>
  <si>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</si>
  <si>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</si>
  <si>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</si>
  <si>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</si>
  <si>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</si>
  <si>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</si>
  <si>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</si>
  <si>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</si>
  <si>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</si>
  <si>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</si>
  <si>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</si>
  <si>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</si>
  <si>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</si>
  <si>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</si>
  <si>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</si>
  <si>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</si>
  <si>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</si>
  <si>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</si>
  <si>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</si>
  <si>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</si>
  <si>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</si>
  <si>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</si>
  <si>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</si>
  <si>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</si>
  <si>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</si>
  <si>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</si>
  <si>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</si>
  <si>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</si>
  <si>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</si>
  <si>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</si>
  <si>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</si>
  <si>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</si>
  <si>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</si>
  <si>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</si>
  <si>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</si>
  <si>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</si>
  <si>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</si>
  <si>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</si>
  <si>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</si>
  <si>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</si>
  <si>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</si>
  <si>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</si>
  <si>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</si>
  <si>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</si>
  <si>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</si>
  <si>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</si>
  <si>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</si>
  <si>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</si>
  <si>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</si>
  <si>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</si>
  <si>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</si>
  <si>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</si>
  <si>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</si>
  <si>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</si>
  <si>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</si>
  <si>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</si>
  <si>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</si>
  <si>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</si>
  <si>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</si>
  <si>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</si>
  <si>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</si>
  <si>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</si>
  <si>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</si>
  <si>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</si>
  <si>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</si>
  <si>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</si>
  <si>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</si>
  <si>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</si>
  <si>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</si>
  <si>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</si>
  <si>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</si>
  <si>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</si>
  <si>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</si>
  <si>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</si>
  <si>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</si>
  <si>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</si>
  <si>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</si>
  <si>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</si>
  <si>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</si>
  <si>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</si>
  <si>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</si>
  <si>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</si>
  <si>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</si>
  <si>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</si>
  <si>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</si>
  <si>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</si>
  <si>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</si>
  <si>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</si>
  <si>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</si>
  <si>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</si>
  <si>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</si>
  <si>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</si>
  <si>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</si>
  <si>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</si>
  <si>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</si>
  <si>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</si>
  <si>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</si>
  <si>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</si>
  <si>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</si>
  <si>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</si>
  <si>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</si>
  <si>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</si>
  <si>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</si>
  <si>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</si>
  <si>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</si>
  <si>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</si>
  <si>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</si>
  <si>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</si>
  <si>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</si>
  <si>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</si>
  <si>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</si>
  <si>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</si>
  <si>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</si>
  <si>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</si>
  <si>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</si>
  <si>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</si>
  <si>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</si>
  <si>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</si>
  <si>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</si>
  <si>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</si>
  <si>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</si>
  <si>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</si>
  <si>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</si>
  <si>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</si>
  <si>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</si>
  <si>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</si>
  <si>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</si>
  <si>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</si>
  <si>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</si>
  <si>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</si>
  <si>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</si>
  <si>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</si>
  <si>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</si>
  <si>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</si>
  <si>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</si>
  <si>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</si>
  <si>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</si>
  <si>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</si>
  <si>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</si>
  <si>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</si>
  <si>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</si>
  <si>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</si>
  <si>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</si>
  <si>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</si>
  <si>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</si>
  <si>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</si>
  <si>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</si>
  <si>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</si>
  <si>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</si>
  <si>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</si>
  <si>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</si>
  <si>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</si>
  <si>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</si>
  <si>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</si>
  <si>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</si>
  <si>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</si>
  <si>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</si>
  <si>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</si>
  <si>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</si>
  <si>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</si>
  <si>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</si>
  <si>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</si>
  <si>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</si>
  <si>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</si>
  <si>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</si>
  <si>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</si>
  <si>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</si>
  <si>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</si>
  <si>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</si>
  <si>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</si>
  <si>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</si>
  <si>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</si>
  <si>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</si>
  <si>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</si>
  <si>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</si>
  <si>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</si>
  <si>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</si>
  <si>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</si>
  <si>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</si>
  <si>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</si>
  <si>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</si>
  <si>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</si>
  <si>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</si>
  <si>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</si>
  <si>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</si>
  <si>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</si>
  <si>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</si>
  <si>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</si>
  <si>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</si>
  <si>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</si>
  <si>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</si>
  <si>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</si>
  <si>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</si>
  <si>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</si>
  <si>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</si>
  <si>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</si>
  <si>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</si>
  <si>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</si>
  <si>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</si>
  <si>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</si>
  <si>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</si>
  <si>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</si>
  <si>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</si>
  <si>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</si>
  <si>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</si>
  <si>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</si>
  <si>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</si>
  <si>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</si>
  <si>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</si>
  <si>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</si>
  <si>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</si>
  <si>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</si>
  <si>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</si>
  <si>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</si>
  <si>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</si>
  <si>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</si>
  <si>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</si>
  <si>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</si>
  <si>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</si>
  <si>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</si>
  <si>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</si>
  <si>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</si>
  <si>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</si>
  <si>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</si>
  <si>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</si>
  <si>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</si>
  <si>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</si>
  <si>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</si>
  <si>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</si>
  <si>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</si>
  <si>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</si>
  <si>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</si>
  <si>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</si>
  <si>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</si>
  <si>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</si>
  <si>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</si>
  <si>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</si>
  <si>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</si>
  <si>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</si>
  <si>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</si>
  <si>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</si>
  <si>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</si>
  <si>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</si>
  <si>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</si>
  <si>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</si>
  <si>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</si>
  <si>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</si>
  <si>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</si>
  <si>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</si>
  <si>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</si>
  <si>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</si>
  <si>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</si>
  <si>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</si>
  <si>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</si>
  <si>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</si>
  <si>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</si>
  <si>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</si>
  <si>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</si>
  <si>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</si>
  <si>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</si>
  <si>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</si>
  <si>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</si>
  <si>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</si>
  <si>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</si>
  <si>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</si>
  <si>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</si>
  <si>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</si>
  <si>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</si>
  <si>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</si>
  <si>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</si>
  <si>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</si>
  <si>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</si>
  <si>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</si>
  <si>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</si>
  <si>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</si>
  <si>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</si>
  <si>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</si>
  <si>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</si>
  <si>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</si>
  <si>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</si>
  <si>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</si>
  <si>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</si>
  <si>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</si>
  <si>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</si>
  <si>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</si>
  <si>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</si>
  <si>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</si>
  <si>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</si>
  <si>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</si>
  <si>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</si>
  <si>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</si>
  <si>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</si>
  <si>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</si>
  <si>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</si>
  <si>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</si>
  <si>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</si>
  <si>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</si>
  <si>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</si>
  <si>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</si>
  <si>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</si>
  <si>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</si>
  <si>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</si>
  <si>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</si>
  <si>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</si>
  <si>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</si>
  <si>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</si>
  <si>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</si>
  <si>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</si>
  <si>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</si>
  <si>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</si>
  <si>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</si>
  <si>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</si>
  <si>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</si>
  <si>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</si>
  <si>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</si>
  <si>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</si>
  <si>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</si>
  <si>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</si>
  <si>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</si>
  <si>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</si>
  <si>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</si>
  <si>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</si>
  <si>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</si>
  <si>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</si>
  <si>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</si>
  <si>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</si>
  <si>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</si>
  <si>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</si>
  <si>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</si>
  <si>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</si>
  <si>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</si>
  <si>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</si>
  <si>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</si>
  <si>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</si>
  <si>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</si>
  <si>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</si>
  <si>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</si>
  <si>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</si>
  <si>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</si>
  <si>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</si>
  <si>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</si>
  <si>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</si>
  <si>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</si>
  <si>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</si>
  <si>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</si>
  <si>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</si>
  <si>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</si>
  <si>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</si>
  <si>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</si>
  <si>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</si>
  <si>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</si>
  <si>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</si>
  <si>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</si>
  <si>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</si>
  <si>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</si>
  <si>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</si>
  <si>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</si>
  <si>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</si>
  <si>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</si>
  <si>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</si>
  <si>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</si>
  <si>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</si>
  <si>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</si>
  <si>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</si>
  <si>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</si>
  <si>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</si>
  <si>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</si>
  <si>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</si>
  <si>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</si>
  <si>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</si>
  <si>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</si>
  <si>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</si>
  <si>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</si>
  <si>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</si>
  <si>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</si>
  <si>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</si>
  <si>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</si>
  <si>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</si>
  <si>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</si>
  <si>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</si>
  <si>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</si>
  <si>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</si>
  <si>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</si>
  <si>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</si>
  <si>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</si>
  <si>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</si>
  <si>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</si>
  <si>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</si>
  <si>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</si>
  <si>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</si>
  <si>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</si>
  <si>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</si>
  <si>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</si>
  <si>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</si>
  <si>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</si>
  <si>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</si>
  <si>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</si>
  <si>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</si>
  <si>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</si>
  <si>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</si>
  <si>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</si>
  <si>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</si>
  <si>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</si>
  <si>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</si>
  <si>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</si>
  <si>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</si>
  <si>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</si>
  <si>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</si>
  <si>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</si>
  <si>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</si>
  <si>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</si>
  <si>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</si>
  <si>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</si>
  <si>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</si>
  <si>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</si>
  <si>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</si>
  <si>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</si>
  <si>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</si>
  <si>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</si>
  <si>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</si>
  <si>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</si>
  <si>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</si>
  <si>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</si>
  <si>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</si>
  <si>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</si>
  <si>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</si>
  <si>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</si>
  <si>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</si>
  <si>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</si>
  <si>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</si>
  <si>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</si>
  <si>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</si>
  <si>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</si>
  <si>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</si>
  <si>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</si>
  <si>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</si>
  <si>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</si>
  <si>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</si>
  <si>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</si>
  <si>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</si>
  <si>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</si>
  <si>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</si>
  <si>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</si>
  <si>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</si>
  <si>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</si>
  <si>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</si>
  <si>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</si>
  <si>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</si>
  <si>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</si>
  <si>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</si>
  <si>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</si>
  <si>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</si>
  <si>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</si>
  <si>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</si>
  <si>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</si>
  <si>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</si>
  <si>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</si>
  <si>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</si>
  <si>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</si>
  <si>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</si>
  <si>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</si>
  <si>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</si>
  <si>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</si>
  <si>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</si>
  <si>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</si>
  <si>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</si>
  <si>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</si>
  <si>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</si>
  <si>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</si>
  <si>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</si>
  <si>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</si>
  <si>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</si>
  <si>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</si>
  <si>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</si>
  <si>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</si>
  <si>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</si>
  <si>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</si>
  <si>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</si>
  <si>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</si>
  <si>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</si>
  <si>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</si>
  <si>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</si>
  <si>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</si>
  <si>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</si>
  <si>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</si>
  <si>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</si>
  <si>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</si>
  <si>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</si>
  <si>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</si>
  <si>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</si>
  <si>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</si>
  <si>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</si>
  <si>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</si>
  <si>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</si>
  <si>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</si>
  <si>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</si>
  <si>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</si>
  <si>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</si>
  <si>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</si>
  <si>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</si>
  <si>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</si>
  <si>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</si>
  <si>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</si>
  <si>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</si>
  <si>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</si>
  <si>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</si>
  <si>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</si>
  <si>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</si>
  <si>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</si>
  <si>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</si>
  <si>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</si>
  <si>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</si>
  <si>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</si>
  <si>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</si>
  <si>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</si>
  <si>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</si>
  <si>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</si>
  <si>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</si>
  <si>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</si>
  <si>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</si>
  <si>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</si>
  <si>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</si>
  <si>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</si>
  <si>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</si>
  <si>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</si>
  <si>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</si>
  <si>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</si>
  <si>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</si>
  <si>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</si>
  <si>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</si>
  <si>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</si>
  <si>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</si>
  <si>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</si>
  <si>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</si>
  <si>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</si>
  <si>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</si>
  <si>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</si>
  <si>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</si>
  <si>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</si>
  <si>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</si>
  <si>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</si>
  <si>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</si>
  <si>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</si>
  <si>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</si>
  <si>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</si>
  <si>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</si>
  <si>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</si>
  <si>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</si>
  <si>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</si>
  <si>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</si>
  <si>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</si>
  <si>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</si>
  <si>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</si>
  <si>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</si>
  <si>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</si>
  <si>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</si>
  <si>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</si>
  <si>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</si>
  <si>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</si>
  <si>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</si>
  <si>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</si>
  <si>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</si>
  <si>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</si>
  <si>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</si>
  <si>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</si>
  <si>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</si>
  <si>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</si>
  <si>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</si>
  <si>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</si>
  <si>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</si>
  <si>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</si>
  <si>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</si>
  <si>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</si>
  <si>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</si>
  <si>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</si>
  <si>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</si>
  <si>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</si>
  <si>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</si>
  <si>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</si>
  <si>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</si>
  <si>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</si>
  <si>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</si>
  <si>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</si>
  <si>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</si>
  <si>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</si>
  <si>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</si>
  <si>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</si>
  <si>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</si>
  <si>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</si>
  <si>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</si>
  <si>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</si>
  <si>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</si>
  <si>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</si>
  <si>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</si>
  <si>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</si>
  <si>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</si>
  <si>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</si>
  <si>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</si>
  <si>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</si>
  <si>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</si>
  <si>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</si>
  <si>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</si>
  <si>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</si>
  <si>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</si>
  <si>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</si>
  <si>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</si>
  <si>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</si>
  <si>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</si>
  <si>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</si>
  <si>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</si>
  <si>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</si>
  <si>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</si>
  <si>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</si>
  <si>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</si>
  <si>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</si>
  <si>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</si>
  <si>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</si>
  <si>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</si>
  <si>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</si>
  <si>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</si>
  <si>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</si>
  <si>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</si>
  <si>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</si>
  <si>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</si>
  <si>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</si>
  <si>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</si>
  <si>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</si>
  <si>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</si>
  <si>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</si>
  <si>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</si>
  <si>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</si>
  <si>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</si>
  <si>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</si>
  <si>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</si>
  <si>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</si>
  <si>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</si>
  <si>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</si>
  <si>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</si>
  <si>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</si>
  <si>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</si>
  <si>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</si>
  <si>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</si>
  <si>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</si>
  <si>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</si>
  <si>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</si>
  <si>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</si>
  <si>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</si>
  <si>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</si>
  <si>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</si>
  <si>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</si>
  <si>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</si>
  <si>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</si>
  <si>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</si>
  <si>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</si>
  <si>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</si>
  <si>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</si>
  <si>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</si>
  <si>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</si>
  <si>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</si>
  <si>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</si>
  <si>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</si>
  <si>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</si>
  <si>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</si>
  <si>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</si>
  <si>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</si>
  <si>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</si>
  <si>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</si>
  <si>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</si>
  <si>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</si>
  <si>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</si>
  <si>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</si>
  <si>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</si>
  <si>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</si>
  <si>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</si>
  <si>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</si>
  <si>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</si>
  <si>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</si>
  <si>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</si>
  <si>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</si>
  <si>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</si>
  <si>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</si>
  <si>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</si>
  <si>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</si>
  <si>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</si>
  <si>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</si>
  <si>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</si>
  <si>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</si>
  <si>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</si>
  <si>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</si>
  <si>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</si>
  <si>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</si>
  <si>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</si>
  <si>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</si>
  <si>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</si>
  <si>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</si>
  <si>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</si>
  <si>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</si>
  <si>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</si>
  <si>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</si>
  <si>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</si>
  <si>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</si>
  <si>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</si>
  <si>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</si>
  <si>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</si>
  <si>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</si>
  <si>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</si>
  <si>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</si>
  <si>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</si>
  <si>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</si>
  <si>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</si>
  <si>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</si>
  <si>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</si>
  <si>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</si>
  <si>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</si>
  <si>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</si>
  <si>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</si>
  <si>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</si>
  <si>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</si>
  <si>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</si>
  <si>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</si>
  <si>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</si>
  <si>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</si>
  <si>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</si>
  <si>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</si>
  <si>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</si>
  <si>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</si>
  <si>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</si>
  <si>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</si>
  <si>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</si>
  <si>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</si>
  <si>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</si>
  <si>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</si>
  <si>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</si>
  <si>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</si>
  <si>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</si>
  <si>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</si>
  <si>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</si>
  <si>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</si>
  <si>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</si>
  <si>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</si>
  <si>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</si>
  <si>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</si>
  <si>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</si>
  <si>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</si>
  <si>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</si>
  <si>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</si>
  <si>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</si>
  <si>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</si>
  <si>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</si>
  <si>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</si>
  <si>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</si>
  <si>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</si>
  <si>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</si>
  <si>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</si>
  <si>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</si>
  <si>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</si>
  <si>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</si>
  <si>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</si>
  <si>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</si>
  <si>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</si>
  <si>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</si>
  <si>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</si>
  <si>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</si>
  <si>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</si>
  <si>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</si>
  <si>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</si>
  <si>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</si>
  <si>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</si>
  <si>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</si>
  <si>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</si>
  <si>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</si>
  <si>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</si>
  <si>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</si>
  <si>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</si>
  <si>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</si>
  <si>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</si>
  <si>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</si>
  <si>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</si>
  <si>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</si>
  <si>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</si>
  <si>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</si>
  <si>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</si>
  <si>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</si>
  <si>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</si>
  <si>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</si>
  <si>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</si>
  <si>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</si>
  <si>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</si>
  <si>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</si>
  <si>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</si>
  <si>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</si>
  <si>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</si>
  <si>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</si>
  <si>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</si>
  <si>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</si>
  <si>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</si>
  <si>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</si>
  <si>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</si>
  <si>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</si>
  <si>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</si>
  <si>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</si>
  <si>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</si>
  <si>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</si>
  <si>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</si>
  <si>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</si>
  <si>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</si>
  <si>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</si>
  <si>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</si>
  <si>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</si>
  <si>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</si>
  <si>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</si>
  <si>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</si>
  <si>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</si>
  <si>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</si>
  <si>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</si>
  <si>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</si>
  <si>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</si>
  <si>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</si>
  <si>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</si>
  <si>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</si>
  <si>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</si>
  <si>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</si>
  <si>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</si>
  <si>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</si>
  <si>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</si>
  <si>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</si>
  <si>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</si>
  <si>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</si>
  <si>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</si>
  <si>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</si>
  <si>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</si>
  <si>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</si>
  <si>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</si>
  <si>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</si>
  <si>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</si>
  <si>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</si>
  <si>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</si>
  <si>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</si>
  <si>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</si>
  <si>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</si>
  <si>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</si>
  <si>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</si>
  <si>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</si>
  <si>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</si>
  <si>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</si>
  <si>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</si>
  <si>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</si>
  <si>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</si>
  <si>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</si>
  <si>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</si>
  <si>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</si>
  <si>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</si>
  <si>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</si>
  <si>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</si>
  <si>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</si>
  <si>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</si>
  <si>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</si>
  <si>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</si>
  <si>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</si>
  <si>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</si>
  <si>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</si>
  <si>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</si>
  <si>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</si>
  <si>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</si>
  <si>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</si>
  <si>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</si>
  <si>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</si>
  <si>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</si>
  <si>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</si>
  <si>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</si>
  <si>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</si>
  <si>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</si>
  <si>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</si>
  <si>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</si>
  <si>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</si>
  <si>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</si>
  <si>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</si>
  <si>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</si>
  <si>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</si>
  <si>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</si>
  <si>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</si>
  <si>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</si>
  <si>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</si>
  <si>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</si>
  <si>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</si>
  <si>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</si>
  <si>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</si>
  <si>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</si>
  <si>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</si>
  <si>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</si>
  <si>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</si>
  <si>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</si>
  <si>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</si>
  <si>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</si>
  <si>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</si>
  <si>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</si>
  <si>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</si>
  <si>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</si>
  <si>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</si>
  <si>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</si>
  <si>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</si>
  <si>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</si>
  <si>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</si>
  <si>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</si>
  <si>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</si>
  <si>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</si>
  <si>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</si>
  <si>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</si>
  <si>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</si>
  <si>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</si>
  <si>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</si>
  <si>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</si>
  <si>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</si>
  <si>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</si>
  <si>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</si>
  <si>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</si>
  <si>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</si>
  <si>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</si>
  <si>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</si>
  <si>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</si>
  <si>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</si>
  <si>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</si>
  <si>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</si>
  <si>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</si>
  <si>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</si>
  <si>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</si>
  <si>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</si>
  <si>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</si>
  <si>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</si>
  <si>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</si>
  <si>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</si>
  <si>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</si>
  <si>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</si>
  <si>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</si>
  <si>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</si>
  <si>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</si>
  <si>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</si>
  <si>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</si>
  <si>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</si>
  <si>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</si>
  <si>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</si>
  <si>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</si>
  <si>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</si>
  <si>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</si>
  <si>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</si>
  <si>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</si>
  <si>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</si>
  <si>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</si>
  <si>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</si>
  <si>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</si>
  <si>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</si>
  <si>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</si>
  <si>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</si>
  <si>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</si>
  <si>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</si>
  <si>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</si>
  <si>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</si>
  <si>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</si>
  <si>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</si>
  <si>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</si>
  <si>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</si>
  <si>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</si>
  <si>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</si>
  <si>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</si>
  <si>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</si>
  <si>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</si>
  <si>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</si>
  <si>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</si>
  <si>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</si>
  <si>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</si>
  <si>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</si>
  <si>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</si>
  <si>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</si>
  <si>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</si>
  <si>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</si>
  <si>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</si>
  <si>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</si>
  <si>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</si>
  <si>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</si>
  <si>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</si>
  <si>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</si>
  <si>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</si>
  <si>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</si>
  <si>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</si>
  <si>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</si>
  <si>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</si>
  <si>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</si>
  <si>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</si>
  <si>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</si>
  <si>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</si>
  <si>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</si>
  <si>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</si>
  <si>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</si>
  <si>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</si>
  <si>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</si>
  <si>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</si>
  <si>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</si>
  <si>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</si>
  <si>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</si>
  <si>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</si>
  <si>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</si>
  <si>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</si>
  <si>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</si>
  <si>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</si>
  <si>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</si>
  <si>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</si>
  <si>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</si>
  <si>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</si>
  <si>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</si>
  <si>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</si>
  <si>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</si>
  <si>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</si>
  <si>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</si>
  <si>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</si>
  <si>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</si>
  <si>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</si>
  <si>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</si>
  <si>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</si>
  <si>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</si>
  <si>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</si>
  <si>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</si>
  <si>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</si>
  <si>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</si>
  <si>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</si>
  <si>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</si>
  <si>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</si>
  <si>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</si>
  <si>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</si>
  <si>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</si>
  <si>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</si>
  <si>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</si>
  <si>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</si>
  <si>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</si>
  <si>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</si>
  <si>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</si>
  <si>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</si>
  <si>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</si>
  <si>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</si>
  <si>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</si>
  <si>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</si>
  <si>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</si>
  <si>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</si>
  <si>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</si>
  <si>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</si>
  <si>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</si>
  <si>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</si>
  <si>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</si>
  <si>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</si>
  <si>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</si>
  <si>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</si>
  <si>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</si>
  <si>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</si>
  <si>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</si>
  <si>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</si>
  <si>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</si>
  <si>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</si>
  <si>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</si>
  <si>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</si>
  <si>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</si>
  <si>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</si>
  <si>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</si>
  <si>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</si>
  <si>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</si>
  <si>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</si>
  <si>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</si>
  <si>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</si>
  <si>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</si>
  <si>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</si>
  <si>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</si>
  <si>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</si>
  <si>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</si>
  <si>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</si>
  <si>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</si>
  <si>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</si>
  <si>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</si>
  <si>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</si>
  <si>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</si>
  <si>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</si>
  <si>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</si>
  <si>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</si>
  <si>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</si>
  <si>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</si>
  <si>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</si>
  <si>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</si>
  <si>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</si>
  <si>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</si>
  <si>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</si>
  <si>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</si>
  <si>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</si>
  <si>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</si>
  <si>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</si>
  <si>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</si>
  <si>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</si>
  <si>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</si>
  <si>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</si>
  <si>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</si>
  <si>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</si>
  <si>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</si>
  <si>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</si>
  <si>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</si>
  <si>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</si>
  <si>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</si>
  <si>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</si>
  <si>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</si>
  <si>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</si>
  <si>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</si>
  <si>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</si>
  <si>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</si>
  <si>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</si>
  <si>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</si>
  <si>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</si>
  <si>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</si>
  <si>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</si>
  <si>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</si>
  <si>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</si>
  <si>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</si>
  <si>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</si>
  <si>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</si>
  <si>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</si>
  <si>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</si>
  <si>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</si>
  <si>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</si>
  <si>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</si>
  <si>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</si>
  <si>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</si>
  <si>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</si>
  <si>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</si>
  <si>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</si>
  <si>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</si>
  <si>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</si>
  <si>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</si>
  <si>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</si>
  <si>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</si>
  <si>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</si>
  <si>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</si>
  <si>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</si>
  <si>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</si>
  <si>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</si>
  <si>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</si>
  <si>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</si>
  <si>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</si>
  <si>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</si>
  <si>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</si>
  <si>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</si>
  <si>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</si>
  <si>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</si>
  <si>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</si>
  <si>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</si>
  <si>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</si>
  <si>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</si>
  <si>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</si>
  <si>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</si>
  <si>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</si>
  <si>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</si>
  <si>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</si>
  <si>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</si>
  <si>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</si>
  <si>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</si>
  <si>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</si>
  <si>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</si>
  <si>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</si>
  <si>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</si>
  <si>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</si>
  <si>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</si>
  <si>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</si>
  <si>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</si>
  <si>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</si>
  <si>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</si>
  <si>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</si>
  <si>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</si>
  <si>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</si>
  <si>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</si>
  <si>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</si>
  <si>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</si>
  <si>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</si>
  <si>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</si>
  <si>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</si>
  <si>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</si>
  <si>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</si>
  <si>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</si>
  <si>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</si>
  <si>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</si>
  <si>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</si>
  <si>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</si>
  <si>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</si>
  <si>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</si>
  <si>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</si>
  <si>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</si>
  <si>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</si>
  <si>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</si>
  <si>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</si>
  <si>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</si>
  <si>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</si>
  <si>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</si>
  <si>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</si>
  <si>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</si>
  <si>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</si>
  <si>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</si>
  <si>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</si>
  <si>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</si>
  <si>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</si>
  <si>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</si>
  <si>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</si>
  <si>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</si>
  <si>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</si>
  <si>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</si>
  <si>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</si>
  <si>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</si>
  <si>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</si>
  <si>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</si>
  <si>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</si>
  <si>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</si>
  <si>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</si>
  <si>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</si>
  <si>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</si>
  <si>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</si>
  <si>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</si>
  <si>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</si>
  <si>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</si>
  <si>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</si>
  <si>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</si>
  <si>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</si>
  <si>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</si>
  <si>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</si>
  <si>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</si>
  <si>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</si>
  <si>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</si>
  <si>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</si>
  <si>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</si>
  <si>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</si>
  <si>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</si>
  <si>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</si>
  <si>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</si>
  <si>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</si>
  <si>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</si>
  <si>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</si>
  <si>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</si>
  <si>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</si>
  <si>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</si>
  <si>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</si>
  <si>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</si>
  <si>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</si>
  <si>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</si>
  <si>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</si>
  <si>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</si>
  <si>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</si>
  <si>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</si>
  <si>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</si>
  <si>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</si>
  <si>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</si>
  <si>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</si>
  <si>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</si>
  <si>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</si>
  <si>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</si>
  <si>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</si>
  <si>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</si>
  <si>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</si>
  <si>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</si>
  <si>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</si>
  <si>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</si>
  <si>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</si>
  <si>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</si>
  <si>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</si>
  <si>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</si>
  <si>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</si>
  <si>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</si>
  <si>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</si>
  <si>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</si>
  <si>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</si>
  <si>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</si>
  <si>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</si>
  <si>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</si>
  <si>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</si>
  <si>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</si>
  <si>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</si>
  <si>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</si>
  <si>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</si>
  <si>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</si>
  <si>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</si>
  <si>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</si>
  <si>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</si>
  <si>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</si>
  <si>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</si>
  <si>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</si>
  <si>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</si>
  <si>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</si>
  <si>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</si>
  <si>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</si>
  <si>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</si>
  <si>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</si>
  <si>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</si>
  <si>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</si>
  <si>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</si>
  <si>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</si>
  <si>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</si>
  <si>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</si>
  <si>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</si>
  <si>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</si>
  <si>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</si>
  <si>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</si>
  <si>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</si>
  <si>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</si>
  <si>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</si>
  <si>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</si>
  <si>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</si>
  <si>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</si>
  <si>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</si>
  <si>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</si>
  <si>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</si>
  <si>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</si>
  <si>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</si>
  <si>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</si>
  <si>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</si>
  <si>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</si>
  <si>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</si>
  <si>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</si>
  <si>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</si>
  <si>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</si>
  <si>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</si>
  <si>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</si>
  <si>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</si>
  <si>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</si>
  <si>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</si>
  <si>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</si>
  <si>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</si>
  <si>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</si>
  <si>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</si>
  <si>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</si>
  <si>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</si>
  <si>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</si>
  <si>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</si>
  <si>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</si>
  <si>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</si>
  <si>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</si>
  <si>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</si>
  <si>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</si>
  <si>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</si>
  <si>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</si>
  <si>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</si>
  <si>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</si>
  <si>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</si>
  <si>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</si>
  <si>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</si>
  <si>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</si>
  <si>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</si>
  <si>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</si>
  <si>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</si>
  <si>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</si>
  <si>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</si>
  <si>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</si>
  <si>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</si>
  <si>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</si>
  <si>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</si>
  <si>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</si>
  <si>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</si>
  <si>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</si>
  <si>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</si>
  <si>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</si>
  <si>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</si>
  <si>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</si>
  <si>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</si>
  <si>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</si>
  <si>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</si>
  <si>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</si>
  <si>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</si>
  <si>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</si>
  <si>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</si>
  <si>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</si>
  <si>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</si>
  <si>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</si>
  <si>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</si>
  <si>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</si>
  <si>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</si>
  <si>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</si>
  <si>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</si>
  <si>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</si>
  <si>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</si>
  <si>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</si>
  <si>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</si>
  <si>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</si>
  <si>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</si>
  <si>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</si>
  <si>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</si>
  <si>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</si>
  <si>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</si>
  <si>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</si>
  <si>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</si>
  <si>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</si>
  <si>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</si>
  <si>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</si>
  <si>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</si>
  <si>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</si>
  <si>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</si>
  <si>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</si>
  <si>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</si>
  <si>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</si>
  <si>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</si>
  <si>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</si>
  <si>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</si>
  <si>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</si>
  <si>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</si>
  <si>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</si>
  <si>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</si>
  <si>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</si>
  <si>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</si>
  <si>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</si>
  <si>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</si>
  <si>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</si>
  <si>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</si>
  <si>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</si>
  <si>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</si>
  <si>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</si>
  <si>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</si>
  <si>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</si>
  <si>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</si>
  <si>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</si>
  <si>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</si>
  <si>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</si>
  <si>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</si>
  <si>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</si>
  <si>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</si>
  <si>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</si>
  <si>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</si>
  <si>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</si>
  <si>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</si>
  <si>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</si>
  <si>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</si>
  <si>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</si>
  <si>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</si>
  <si>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</si>
  <si>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</si>
  <si>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</si>
  <si>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</si>
  <si>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</si>
  <si>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</si>
  <si>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</si>
  <si>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</si>
  <si>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</si>
  <si>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</si>
  <si>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</si>
  <si>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</si>
  <si>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</si>
  <si>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</si>
  <si>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</si>
  <si>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</si>
  <si>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</si>
  <si>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</si>
  <si>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</si>
  <si>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</si>
  <si>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</si>
  <si>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</si>
  <si>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</si>
  <si>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</si>
  <si>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</si>
  <si>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</si>
  <si>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</si>
  <si>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</si>
  <si>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</si>
  <si>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</si>
  <si>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</si>
  <si>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</si>
  <si>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</si>
  <si>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</si>
  <si>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</si>
  <si>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</si>
  <si>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</si>
  <si>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</si>
  <si>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</si>
  <si>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</si>
  <si>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</si>
  <si>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</si>
  <si>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</si>
  <si>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</si>
  <si>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</si>
  <si>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</si>
  <si>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</si>
  <si>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</si>
  <si>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</si>
  <si>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</si>
  <si>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</si>
  <si>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</si>
  <si>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</si>
  <si>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</si>
  <si>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</si>
  <si>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</si>
  <si>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</si>
  <si>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</si>
  <si>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</si>
  <si>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</si>
  <si>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</si>
  <si>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</si>
  <si>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</si>
  <si>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</si>
  <si>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</si>
  <si>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</si>
  <si>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</si>
  <si>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</si>
  <si>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</si>
  <si>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</si>
  <si>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</si>
  <si>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</si>
  <si>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</si>
  <si>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</si>
  <si>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</si>
  <si>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</si>
  <si>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</si>
  <si>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</si>
  <si>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</si>
  <si>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</si>
  <si>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</si>
  <si>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</si>
  <si>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</si>
  <si>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</si>
  <si>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</si>
  <si>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</si>
  <si>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</si>
  <si>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</si>
  <si>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</si>
  <si>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</si>
  <si>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</si>
  <si>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</si>
  <si>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</si>
  <si>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</si>
  <si>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</si>
  <si>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</si>
  <si>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</si>
  <si>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</si>
  <si>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</si>
  <si>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</si>
  <si>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</si>
  <si>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</si>
  <si>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</si>
  <si>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</si>
  <si>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</si>
  <si>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</si>
  <si>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</si>
  <si>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</si>
  <si>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</si>
  <si>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</si>
  <si>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</si>
  <si>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</si>
  <si>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</si>
  <si>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</si>
  <si>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</si>
  <si>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</si>
  <si>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</si>
  <si>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</si>
  <si>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</si>
  <si>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</si>
  <si>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</si>
  <si>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</si>
  <si>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</si>
  <si>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</si>
  <si>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</si>
  <si>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</si>
  <si>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</si>
  <si>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</si>
  <si>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</si>
  <si>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</si>
  <si>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</si>
  <si>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</si>
  <si>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</si>
  <si>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</si>
  <si>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</si>
  <si>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</si>
  <si>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</si>
  <si>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</si>
  <si>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</si>
  <si>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</si>
  <si>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</si>
  <si>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</si>
  <si>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</si>
  <si>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</si>
  <si>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</si>
  <si>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</si>
  <si>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</si>
  <si>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</si>
  <si>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</si>
  <si>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</si>
  <si>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</si>
  <si>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</si>
  <si>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</si>
  <si>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</si>
  <si>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</si>
  <si>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</si>
  <si>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</si>
  <si>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</si>
  <si>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</si>
  <si>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</si>
  <si>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</si>
  <si>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</si>
  <si>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</si>
  <si>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</si>
  <si>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</si>
  <si>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</si>
  <si>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</si>
  <si>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</si>
  <si>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</si>
  <si>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</si>
  <si>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</si>
  <si>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</si>
  <si>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</si>
  <si>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</si>
  <si>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</si>
  <si>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</si>
  <si>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</si>
  <si>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</si>
  <si>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</si>
  <si>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</si>
  <si>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</si>
  <si>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</si>
  <si>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</si>
  <si>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</si>
  <si>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</si>
  <si>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</si>
  <si>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</si>
  <si>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</si>
  <si>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</si>
  <si>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</si>
  <si>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</si>
  <si>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</si>
  <si>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</si>
  <si>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</si>
  <si>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</si>
  <si>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</si>
  <si>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</si>
  <si>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</si>
  <si>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</si>
  <si>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</si>
  <si>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</si>
  <si>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</si>
  <si>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</si>
  <si>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</si>
  <si>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</si>
  <si>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</si>
  <si>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</si>
  <si>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</si>
  <si>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</si>
  <si>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</si>
  <si>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</si>
  <si>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</si>
  <si>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</si>
  <si>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</si>
  <si>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</si>
  <si>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</si>
  <si>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</si>
  <si>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</si>
  <si>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</si>
  <si>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</si>
  <si>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</si>
  <si>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</si>
  <si>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</si>
  <si>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</si>
  <si>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</si>
  <si>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</si>
  <si>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</si>
  <si>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</si>
  <si>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</si>
  <si>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</si>
  <si>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</si>
  <si>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</si>
  <si>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</si>
  <si>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</si>
  <si>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</si>
  <si>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</si>
  <si>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</si>
  <si>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</si>
  <si>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</si>
  <si>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</si>
  <si>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</si>
  <si>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</si>
  <si>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</si>
  <si>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</si>
  <si>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</si>
  <si>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</si>
  <si>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</si>
  <si>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</si>
  <si>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</si>
  <si>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</si>
  <si>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</si>
  <si>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</si>
  <si>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</si>
  <si>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</si>
  <si>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</si>
  <si>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</si>
  <si>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</si>
  <si>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</si>
  <si>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</si>
  <si>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</si>
  <si>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</si>
  <si>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</si>
  <si>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</si>
  <si>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</si>
  <si>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</si>
  <si>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</si>
  <si>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</si>
  <si>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</si>
  <si>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</si>
  <si>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</si>
  <si>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</si>
  <si>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</si>
  <si>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</si>
  <si>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</si>
  <si>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</si>
  <si>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</si>
  <si>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</si>
  <si>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</si>
  <si>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</si>
  <si>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</si>
  <si>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</si>
  <si>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</si>
  <si>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</si>
  <si>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</si>
  <si>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</si>
  <si>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</si>
  <si>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</si>
  <si>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</si>
  <si>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</si>
  <si>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</si>
  <si>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</si>
  <si>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</si>
  <si>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</si>
  <si>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</si>
  <si>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</si>
  <si>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</si>
  <si>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</si>
  <si>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</si>
  <si>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</si>
  <si>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</si>
  <si>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</si>
  <si>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</si>
  <si>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</si>
  <si>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</si>
  <si>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</si>
  <si>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</si>
  <si>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</si>
  <si>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</si>
  <si>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</si>
  <si>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</si>
  <si>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</si>
  <si>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</si>
  <si>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</si>
  <si>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</si>
  <si>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</si>
  <si>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</si>
  <si>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</si>
  <si>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</si>
  <si>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</si>
  <si>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</si>
  <si>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</si>
  <si>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</si>
  <si>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</si>
  <si>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</si>
  <si>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</si>
  <si>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</si>
  <si>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</si>
  <si>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</si>
  <si>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</si>
  <si>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</si>
  <si>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</si>
  <si>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</si>
  <si>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</si>
  <si>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</si>
  <si>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</si>
  <si>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</si>
  <si>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</si>
  <si>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</si>
  <si>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</si>
  <si>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</si>
  <si>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</si>
  <si>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</si>
  <si>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</si>
  <si>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</si>
  <si>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</si>
  <si>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</si>
  <si>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</si>
  <si>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</si>
  <si>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</si>
  <si>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</si>
  <si>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</si>
  <si>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</si>
  <si>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</si>
  <si>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</si>
  <si>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</si>
  <si>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</si>
  <si>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</si>
  <si>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</si>
  <si>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</si>
  <si>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</si>
  <si>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</si>
  <si>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</si>
  <si>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</si>
  <si>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</si>
  <si>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</si>
  <si>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</si>
  <si>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</si>
  <si>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</si>
  <si>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</si>
  <si>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</si>
  <si>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</si>
  <si>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</si>
  <si>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</si>
  <si>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</si>
  <si>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</si>
  <si>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</si>
  <si>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</si>
  <si>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</si>
  <si>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</si>
  <si>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</si>
  <si>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</si>
  <si>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</si>
  <si>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</si>
  <si>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</si>
  <si>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</si>
  <si>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</si>
  <si>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</si>
  <si>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</si>
  <si>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</si>
  <si>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</si>
  <si>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</si>
  <si>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</si>
  <si>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</si>
  <si>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</si>
  <si>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</si>
  <si>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</si>
  <si>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</si>
  <si>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</si>
  <si>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</si>
  <si>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</si>
  <si>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</si>
  <si>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</si>
  <si>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</si>
  <si>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</si>
  <si>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</si>
  <si>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</si>
  <si>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</si>
  <si>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</si>
  <si>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</si>
  <si>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</si>
  <si>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</si>
  <si>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</si>
  <si>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</si>
  <si>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</si>
  <si>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</si>
  <si>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</si>
  <si>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</si>
  <si>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</si>
  <si>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</si>
  <si>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</si>
  <si>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</si>
  <si>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</si>
  <si>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</si>
  <si>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</si>
  <si>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</si>
  <si>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</si>
  <si>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</si>
  <si>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</si>
  <si>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</si>
  <si>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</si>
  <si>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</si>
  <si>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</si>
  <si>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</si>
  <si>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</si>
  <si>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</si>
  <si>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</si>
  <si>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</si>
  <si>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</si>
  <si>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</si>
  <si>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</si>
  <si>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</si>
  <si>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</si>
  <si>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</si>
  <si>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</si>
  <si>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</si>
  <si>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</si>
  <si>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</si>
  <si>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</si>
  <si>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</si>
  <si>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</si>
  <si>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</si>
  <si>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</si>
  <si>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</si>
  <si>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</si>
  <si>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</si>
  <si>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</si>
  <si>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</si>
  <si>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</si>
  <si>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</si>
  <si>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</si>
  <si>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</si>
  <si>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</si>
  <si>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</si>
  <si>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</si>
  <si>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</si>
  <si>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</si>
  <si>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</si>
  <si>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</si>
  <si>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</si>
  <si>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</si>
  <si>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</si>
  <si>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</si>
  <si>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</si>
  <si>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</si>
  <si>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</si>
  <si>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</si>
  <si>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</si>
  <si>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</si>
  <si>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</si>
  <si>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</si>
  <si>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</si>
  <si>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</si>
  <si>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</si>
  <si>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</si>
  <si>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</si>
  <si>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</si>
  <si>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</si>
  <si>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</si>
  <si>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</si>
  <si>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</si>
  <si>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</si>
  <si>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</si>
  <si>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</si>
  <si>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</si>
  <si>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</si>
  <si>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</si>
  <si>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</si>
  <si>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</si>
  <si>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</si>
  <si>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</si>
  <si>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</si>
  <si>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</si>
  <si>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</si>
  <si>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</si>
  <si>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</si>
  <si>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</si>
  <si>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</si>
  <si>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</si>
  <si>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</si>
  <si>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</si>
  <si>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</si>
  <si>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</si>
  <si>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</si>
  <si>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</si>
  <si>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</si>
  <si>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</si>
  <si>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</si>
  <si>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</si>
  <si>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</si>
  <si>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</si>
  <si>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</si>
  <si>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</si>
  <si>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</si>
  <si>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</si>
  <si>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</si>
  <si>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</si>
  <si>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</si>
  <si>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</si>
  <si>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</si>
  <si>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</si>
  <si>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</si>
  <si>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</si>
  <si>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</si>
  <si>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</si>
  <si>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</si>
  <si>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</si>
  <si>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</si>
  <si>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</si>
  <si>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</si>
  <si>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</si>
  <si>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</si>
  <si>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</si>
  <si>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</si>
  <si>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</si>
  <si>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</si>
  <si>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</si>
  <si>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</si>
  <si>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</si>
  <si>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</si>
  <si>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</si>
  <si>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</si>
  <si>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</si>
  <si>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</si>
  <si>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</si>
  <si>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</si>
  <si>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</si>
  <si>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</si>
  <si>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</si>
  <si>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</si>
  <si>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</si>
  <si>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</si>
  <si>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</si>
  <si>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</si>
  <si>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</si>
  <si>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</si>
  <si>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</si>
  <si>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</si>
  <si>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</si>
  <si>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</si>
  <si>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</si>
  <si>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</si>
  <si>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</si>
  <si>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</si>
  <si>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</si>
  <si>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</si>
  <si>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</si>
  <si>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</si>
  <si>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</si>
  <si>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</si>
  <si>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</si>
  <si>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</si>
  <si>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</si>
  <si>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</si>
  <si>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</si>
  <si>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</si>
  <si>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</si>
  <si>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</si>
  <si>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</si>
  <si>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</si>
  <si>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</si>
  <si>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</si>
  <si>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</si>
  <si>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</si>
  <si>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</si>
  <si>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</si>
  <si>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</si>
  <si>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</si>
  <si>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</si>
  <si>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</si>
  <si>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</si>
  <si>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</si>
  <si>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</si>
  <si>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</si>
  <si>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</si>
  <si>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</si>
  <si>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</si>
  <si>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</si>
  <si>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</si>
  <si>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</si>
  <si>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</si>
  <si>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</si>
  <si>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</si>
  <si>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</si>
  <si>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</si>
  <si>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</si>
  <si>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</si>
  <si>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</si>
  <si>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</si>
  <si>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</si>
  <si>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</si>
  <si>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</si>
  <si>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</si>
  <si>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</si>
  <si>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</si>
  <si>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</si>
  <si>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</si>
  <si>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</si>
  <si>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</si>
  <si>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</si>
  <si>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</si>
  <si>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</si>
  <si>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</si>
  <si>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</si>
  <si>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</si>
  <si>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</si>
  <si>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</si>
  <si>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</si>
  <si>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</si>
  <si>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</si>
  <si>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</si>
  <si>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</si>
  <si>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</si>
  <si>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</si>
  <si>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</si>
  <si>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</si>
  <si>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</si>
  <si>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</si>
  <si>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</si>
  <si>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</si>
  <si>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</si>
  <si>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</si>
  <si>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</si>
  <si>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</si>
  <si>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</si>
  <si>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</si>
  <si>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</si>
  <si>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</si>
  <si>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</si>
  <si>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</si>
  <si>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</si>
  <si>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</si>
  <si>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</si>
  <si>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</si>
  <si>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</si>
  <si>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</si>
  <si>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</si>
  <si>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</si>
  <si>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</si>
  <si>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</si>
  <si>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</si>
  <si>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</si>
  <si>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</si>
  <si>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</si>
  <si>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</si>
  <si>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</si>
  <si>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</si>
  <si>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</si>
  <si>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</si>
  <si>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</si>
  <si>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</si>
  <si>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</si>
  <si>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</si>
  <si>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</si>
  <si>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</si>
  <si>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</si>
  <si>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</si>
  <si>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</si>
  <si>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</si>
  <si>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</si>
  <si>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</si>
  <si>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</si>
  <si>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</si>
  <si>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</si>
  <si>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</si>
  <si>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</si>
  <si>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</si>
  <si>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</si>
  <si>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</si>
  <si>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</si>
  <si>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</si>
  <si>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</si>
  <si>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</si>
  <si>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</si>
  <si>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</si>
  <si>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</si>
  <si>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</si>
  <si>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</si>
  <si>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</si>
  <si>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</si>
  <si>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</si>
  <si>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</si>
  <si>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</si>
  <si>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</si>
  <si>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</si>
  <si>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</si>
  <si>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</si>
  <si>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</si>
  <si>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</si>
  <si>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</si>
  <si>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</si>
  <si>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</si>
  <si>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</si>
  <si>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</si>
  <si>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</si>
  <si>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</si>
  <si>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</si>
  <si>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</si>
  <si>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</si>
  <si>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</si>
  <si>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</si>
  <si>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</si>
  <si>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</si>
  <si>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</si>
  <si>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</si>
  <si>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</si>
  <si>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</si>
  <si>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</si>
  <si>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</si>
  <si>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</si>
  <si>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</si>
  <si>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</si>
  <si>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</si>
  <si>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</si>
  <si>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</si>
  <si>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</si>
  <si>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</si>
  <si>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</si>
  <si>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</si>
  <si>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</si>
  <si>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</si>
  <si>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</si>
  <si>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</si>
  <si>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</si>
  <si>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</si>
  <si>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</si>
  <si>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</si>
  <si>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</si>
  <si>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</si>
  <si>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</si>
  <si>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</si>
  <si>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</si>
  <si>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</si>
  <si>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</si>
  <si>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</si>
  <si>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</si>
  <si>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</si>
  <si>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</si>
  <si>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</si>
  <si>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</si>
  <si>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</si>
  <si>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</si>
  <si>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</si>
  <si>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</si>
  <si>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</si>
  <si>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</si>
  <si>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</si>
  <si>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</si>
  <si>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</si>
  <si>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</si>
  <si>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</si>
  <si>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</si>
  <si>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</si>
  <si>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</si>
  <si>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</si>
  <si>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</si>
  <si>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</si>
  <si>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</si>
  <si>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</si>
  <si>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</si>
  <si>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</si>
  <si>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</si>
  <si>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</si>
  <si>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</si>
  <si>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</si>
  <si>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</si>
  <si>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</si>
  <si>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</si>
  <si>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</si>
  <si>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</si>
  <si>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</si>
  <si>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</si>
  <si>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</si>
  <si>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</si>
  <si>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</si>
  <si>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</si>
  <si>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</si>
  <si>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</si>
  <si>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</si>
  <si>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</si>
  <si>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</si>
  <si>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</si>
  <si>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</si>
  <si>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</si>
  <si>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</si>
  <si>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</si>
  <si>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</si>
  <si>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</si>
  <si>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</si>
  <si>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</si>
  <si>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</si>
  <si>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</si>
  <si>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</si>
  <si>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</si>
  <si>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</si>
  <si>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</si>
  <si>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</si>
  <si>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</si>
  <si>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</si>
  <si>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</si>
  <si>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</si>
  <si>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</si>
  <si>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</si>
  <si>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</si>
  <si>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</si>
  <si>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</si>
  <si>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</si>
  <si>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</si>
  <si>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</si>
  <si>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</si>
  <si>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</si>
  <si>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</si>
  <si>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</si>
  <si>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</si>
  <si>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</si>
  <si>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</si>
  <si>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</si>
  <si>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</si>
  <si>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</si>
  <si>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</si>
  <si>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</si>
  <si>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</si>
  <si>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</si>
  <si>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</si>
  <si>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</si>
  <si>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</si>
  <si>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</si>
  <si>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</si>
  <si>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</si>
  <si>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</si>
  <si>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</si>
  <si>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</si>
  <si>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</si>
  <si>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</si>
  <si>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</si>
  <si>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</si>
  <si>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</si>
  <si>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</si>
  <si>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</si>
  <si>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</si>
  <si>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</si>
  <si>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</si>
  <si>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</si>
  <si>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</si>
  <si>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</si>
  <si>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</si>
  <si>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</si>
  <si>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</si>
  <si>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</si>
  <si>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</si>
  <si>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</si>
  <si>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</si>
  <si>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</si>
  <si>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</si>
  <si>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</si>
  <si>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</si>
  <si>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</si>
  <si>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</si>
  <si>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</si>
  <si>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</si>
  <si>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</si>
  <si>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</si>
  <si>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</si>
  <si>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</si>
  <si>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</si>
  <si>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</si>
  <si>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</si>
  <si>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</si>
  <si>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</si>
  <si>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</si>
  <si>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</si>
  <si>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</si>
  <si>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</si>
  <si>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</si>
  <si>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</si>
  <si>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</si>
  <si>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</si>
  <si>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</si>
  <si>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</si>
  <si>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</si>
  <si>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</si>
  <si>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</si>
  <si>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</si>
  <si>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</si>
  <si>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</si>
  <si>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</si>
  <si>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</si>
  <si>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</si>
  <si>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</si>
  <si>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</si>
  <si>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</si>
  <si>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</si>
  <si>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</si>
  <si>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</si>
  <si>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</si>
  <si>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</si>
  <si>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</si>
  <si>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</si>
  <si>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</si>
  <si>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</si>
  <si>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</si>
  <si>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</si>
  <si>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</si>
  <si>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</si>
  <si>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</si>
  <si>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</si>
  <si>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</si>
  <si>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</si>
  <si>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</si>
  <si>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</si>
  <si>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</si>
  <si>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</si>
  <si>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</si>
  <si>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</si>
  <si>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</si>
  <si>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</si>
  <si>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</si>
  <si>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</si>
  <si>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</si>
  <si>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</si>
  <si>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</si>
  <si>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</si>
  <si>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</si>
  <si>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</si>
  <si>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</si>
  <si>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</si>
  <si>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</si>
  <si>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</si>
  <si>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</si>
  <si>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</si>
  <si>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</si>
  <si>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</si>
  <si>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</si>
  <si>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</si>
  <si>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</si>
  <si>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</si>
  <si>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</si>
  <si>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</si>
  <si>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</si>
  <si>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</si>
  <si>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</si>
  <si>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</si>
  <si>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</si>
  <si>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</si>
  <si>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</si>
  <si>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</si>
  <si>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</si>
  <si>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</si>
  <si>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</si>
  <si>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</si>
  <si>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</si>
  <si>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</si>
  <si>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</si>
  <si>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</si>
  <si>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</si>
  <si>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</si>
  <si>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</si>
  <si>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</si>
  <si>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</si>
  <si>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</si>
  <si>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</si>
  <si>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</si>
  <si>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</si>
  <si>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</si>
  <si>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</si>
  <si>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</si>
  <si>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</si>
  <si>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</si>
  <si>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</si>
  <si>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</si>
  <si>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</si>
  <si>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</si>
  <si>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</si>
  <si>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</si>
  <si>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</si>
  <si>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</si>
  <si>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</si>
  <si>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</si>
  <si>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</si>
  <si>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</si>
  <si>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</si>
  <si>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</si>
  <si>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</si>
  <si>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</si>
  <si>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</si>
  <si>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</si>
  <si>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</si>
  <si>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</si>
  <si>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</si>
  <si>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</si>
  <si>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</si>
  <si>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</si>
  <si>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</si>
  <si>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</si>
  <si>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</si>
  <si>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</si>
  <si>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</si>
  <si>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</si>
  <si>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</si>
  <si>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</si>
  <si>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</si>
  <si>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</si>
  <si>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</si>
  <si>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</si>
  <si>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</si>
  <si>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</si>
  <si>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</si>
  <si>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</si>
  <si>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</si>
  <si>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</si>
  <si>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</si>
  <si>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</si>
  <si>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</si>
  <si>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</si>
  <si>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</si>
  <si>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</si>
  <si>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</si>
  <si>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</si>
  <si>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</si>
  <si>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</si>
  <si>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</si>
  <si>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</si>
  <si>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</si>
  <si>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</si>
  <si>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</si>
  <si>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</si>
  <si>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</si>
  <si>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</si>
  <si>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</si>
  <si>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</si>
  <si>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</si>
  <si>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</si>
  <si>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</si>
  <si>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</si>
  <si>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</si>
  <si>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</si>
  <si>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</si>
  <si>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</si>
  <si>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</si>
  <si>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</si>
  <si>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</si>
  <si>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</si>
  <si>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</si>
  <si>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</si>
  <si>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</si>
  <si>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</si>
  <si>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</si>
  <si>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</si>
  <si>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</si>
  <si>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</si>
  <si>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</si>
  <si>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</si>
  <si>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</si>
  <si>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</si>
  <si>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</si>
  <si>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</si>
  <si>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</si>
  <si>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</si>
  <si>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</si>
  <si>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</si>
  <si>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</si>
  <si>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</si>
  <si>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</si>
  <si>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</si>
  <si>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</si>
  <si>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</si>
  <si>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</si>
  <si>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</si>
  <si>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</si>
  <si>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</si>
  <si>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</si>
  <si>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</si>
  <si>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</si>
  <si>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</si>
  <si>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</si>
  <si>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</si>
  <si>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</si>
  <si>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</si>
  <si>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</si>
  <si>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</si>
  <si>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</si>
  <si>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</si>
  <si>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</si>
  <si>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</si>
  <si>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</si>
  <si>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</si>
  <si>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</si>
  <si>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</si>
  <si>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</si>
  <si>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</si>
  <si>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</si>
  <si>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</si>
  <si>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</si>
  <si>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</si>
  <si>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</si>
  <si>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</si>
  <si>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</si>
  <si>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</si>
  <si>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</si>
  <si>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</si>
  <si>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</si>
  <si>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</si>
  <si>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</si>
  <si>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</si>
  <si>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</si>
  <si>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</si>
  <si>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</si>
  <si>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</si>
  <si>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</si>
  <si>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</si>
  <si>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</si>
  <si>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</si>
  <si>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</si>
  <si>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</si>
  <si>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</si>
  <si>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</si>
  <si>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</si>
  <si>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</si>
  <si>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</si>
  <si>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</si>
  <si>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</si>
  <si>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</si>
  <si>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</si>
  <si>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</si>
  <si>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</si>
  <si>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</si>
  <si>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</si>
  <si>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</si>
  <si>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</si>
  <si>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</si>
  <si>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</si>
  <si>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</si>
  <si>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</si>
  <si>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</si>
  <si>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</si>
  <si>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</si>
  <si>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</si>
  <si>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</si>
  <si>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</si>
  <si>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</si>
  <si>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</si>
  <si>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</si>
  <si>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</si>
  <si>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</si>
  <si>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</si>
  <si>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</si>
  <si>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</si>
  <si>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</si>
  <si>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</si>
  <si>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</si>
  <si>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</si>
  <si>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</si>
  <si>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</si>
  <si>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</si>
  <si>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</si>
  <si>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</si>
  <si>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</si>
  <si>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</si>
  <si>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</si>
  <si>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</si>
  <si>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</si>
  <si>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</si>
  <si>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</si>
  <si>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</si>
  <si>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</si>
  <si>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</si>
  <si>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</si>
  <si>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</si>
  <si>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</si>
  <si>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</si>
  <si>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</si>
  <si>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</si>
  <si>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</si>
  <si>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</si>
  <si>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</si>
  <si>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</si>
  <si>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</si>
  <si>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</si>
  <si>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</si>
  <si>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</si>
  <si>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</si>
  <si>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</si>
  <si>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</si>
  <si>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</si>
  <si>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</si>
  <si>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</si>
  <si>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</si>
  <si>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</si>
  <si>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</si>
  <si>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</si>
  <si>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</si>
  <si>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</si>
  <si>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</si>
  <si>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</si>
  <si>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</si>
  <si>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</si>
  <si>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</si>
  <si>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</si>
  <si>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</si>
  <si>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</si>
  <si>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</si>
  <si>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</si>
  <si>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</si>
  <si>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</si>
  <si>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</si>
  <si>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</si>
  <si>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</si>
  <si>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</si>
  <si>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</si>
  <si>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</si>
  <si>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</si>
  <si>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</si>
  <si>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</si>
  <si>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</si>
  <si>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</si>
  <si>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</si>
  <si>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</si>
  <si>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</si>
  <si>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</si>
  <si>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</si>
  <si>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</si>
  <si>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</si>
  <si>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</si>
  <si>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</si>
  <si>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</si>
  <si>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</si>
  <si>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</si>
  <si>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</si>
  <si>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</si>
  <si>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</si>
  <si>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</si>
  <si>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</si>
  <si>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</si>
  <si>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</si>
  <si>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</si>
  <si>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</si>
  <si>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</si>
  <si>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</si>
  <si>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</si>
  <si>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</si>
  <si>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</si>
  <si>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</si>
  <si>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</si>
  <si>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</si>
  <si>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</si>
  <si>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</si>
  <si>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</si>
  <si>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</si>
  <si>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</si>
  <si>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</si>
  <si>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</si>
  <si>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</si>
  <si>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</si>
  <si>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</si>
  <si>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</si>
  <si>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</si>
  <si>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</si>
  <si>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</si>
  <si>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</si>
  <si>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</si>
  <si>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</si>
  <si>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</si>
  <si>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</si>
  <si>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</si>
  <si>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</si>
  <si>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</si>
  <si>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</si>
  <si>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</si>
  <si>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</si>
  <si>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</si>
  <si>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</si>
  <si>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</si>
  <si>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</si>
  <si>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</si>
  <si>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</si>
  <si>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</si>
  <si>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</si>
  <si>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</si>
  <si>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</si>
  <si>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</si>
  <si>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</si>
  <si>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</si>
  <si>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</si>
  <si>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</si>
  <si>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</si>
  <si>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</si>
  <si>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</si>
  <si>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</si>
  <si>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</si>
  <si>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</si>
  <si>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</si>
  <si>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</si>
  <si>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</si>
  <si>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</si>
  <si>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</si>
  <si>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</si>
  <si>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</si>
  <si>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</si>
  <si>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</si>
  <si>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</si>
  <si>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</si>
  <si>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</si>
  <si>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</si>
  <si>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</si>
  <si>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</si>
  <si>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</si>
  <si>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</si>
  <si>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</si>
  <si>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</si>
  <si>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</si>
  <si>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</si>
  <si>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</si>
  <si>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</si>
  <si>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</si>
  <si>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</si>
  <si>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</si>
  <si>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</si>
  <si>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</si>
  <si>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</si>
  <si>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</si>
  <si>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</si>
  <si>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</si>
  <si>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</si>
  <si>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</si>
  <si>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</si>
  <si>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</si>
  <si>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</si>
  <si>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</si>
  <si>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</si>
  <si>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</si>
  <si>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</si>
  <si>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</si>
  <si>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</si>
  <si>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</si>
  <si>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</si>
  <si>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</si>
  <si>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</si>
  <si>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</si>
  <si>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</si>
  <si>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</si>
  <si>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</si>
  <si>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</si>
  <si>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</si>
  <si>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</si>
  <si>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</si>
  <si>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</si>
  <si>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</si>
  <si>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</si>
  <si>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</si>
  <si>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</si>
  <si>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</si>
  <si>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</si>
  <si>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</si>
  <si>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</si>
  <si>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</si>
  <si>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</si>
  <si>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</si>
  <si>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</si>
  <si>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</si>
  <si>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</si>
  <si>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</si>
  <si>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</si>
  <si>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</si>
  <si>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</si>
  <si>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</si>
  <si>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</si>
  <si>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</si>
  <si>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</si>
  <si>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</si>
  <si>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</si>
  <si>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</si>
  <si>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</si>
  <si>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</si>
  <si>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</si>
  <si>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</si>
  <si>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</si>
  <si>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</si>
  <si>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</si>
  <si>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</si>
  <si>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</si>
  <si>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</si>
  <si>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</si>
  <si>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</si>
  <si>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</si>
  <si>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</si>
  <si>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</si>
  <si>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</si>
  <si>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</si>
  <si>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</si>
  <si>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</si>
  <si>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</si>
  <si>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</si>
  <si>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</si>
  <si>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</si>
  <si>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</si>
  <si>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</si>
  <si>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</si>
  <si>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</si>
  <si>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</si>
  <si>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</si>
  <si>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</si>
  <si>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</si>
  <si>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</si>
  <si>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</si>
  <si>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</si>
  <si>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</si>
  <si>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</si>
  <si>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</si>
  <si>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</si>
  <si>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</si>
  <si>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</si>
  <si>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</si>
  <si>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</si>
  <si>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</si>
  <si>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</si>
  <si>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</si>
  <si>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</si>
  <si>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</si>
  <si>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</si>
  <si>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</si>
  <si>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</si>
  <si>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</si>
  <si>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</si>
  <si>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</si>
  <si>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</si>
  <si>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</si>
  <si>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</si>
  <si>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</si>
  <si>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</si>
  <si>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</si>
  <si>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</si>
  <si>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</si>
  <si>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</si>
  <si>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</si>
  <si>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</si>
  <si>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</si>
  <si>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</si>
  <si>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</si>
  <si>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</si>
  <si>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</si>
  <si>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</si>
  <si>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</si>
  <si>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</si>
  <si>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</si>
  <si>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</si>
  <si>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</si>
  <si>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</si>
  <si>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</si>
  <si>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</si>
  <si>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</si>
  <si>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</si>
  <si>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</si>
  <si>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</si>
  <si>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</si>
  <si>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</si>
  <si>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</si>
  <si>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</si>
  <si>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</si>
  <si>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</si>
  <si>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</si>
  <si>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</si>
  <si>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</si>
  <si>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</si>
  <si>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</si>
  <si>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</si>
  <si>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</si>
  <si>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</si>
  <si>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</si>
  <si>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</si>
  <si>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</si>
  <si>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</si>
  <si>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</si>
  <si>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</si>
  <si>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</si>
  <si>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</si>
  <si>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</si>
  <si>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</si>
  <si>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</si>
  <si>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</si>
  <si>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</si>
  <si>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</si>
  <si>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</si>
  <si>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</si>
  <si>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</si>
  <si>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</si>
  <si>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</si>
  <si>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</si>
  <si>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</si>
  <si>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</si>
  <si>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</si>
  <si>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</si>
  <si>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</si>
  <si>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</si>
  <si>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</si>
  <si>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</si>
  <si>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</si>
  <si>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</si>
  <si>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</si>
  <si>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</si>
  <si>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</si>
  <si>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</si>
  <si>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</si>
  <si>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</si>
  <si>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</si>
  <si>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</si>
  <si>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</si>
  <si>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</si>
  <si>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</si>
  <si>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</si>
  <si>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</si>
  <si>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</si>
  <si>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</si>
  <si>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</si>
  <si>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</si>
  <si>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</si>
  <si>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</si>
  <si>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</si>
  <si>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</si>
  <si>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</si>
  <si>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</si>
  <si>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</si>
  <si>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</si>
  <si>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</si>
  <si>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</si>
  <si>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</si>
  <si>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</si>
  <si>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</si>
  <si>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</si>
  <si>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</si>
  <si>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</si>
  <si>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</si>
  <si>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</si>
  <si>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</si>
  <si>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</si>
  <si>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</si>
  <si>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</si>
  <si>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</si>
  <si>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</si>
  <si>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</si>
  <si>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</si>
  <si>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</si>
  <si>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</si>
  <si>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</si>
  <si>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</si>
  <si>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</si>
  <si>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</si>
  <si>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</si>
  <si>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</si>
  <si>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</si>
  <si>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</si>
  <si>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</si>
  <si>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</si>
  <si>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</si>
  <si>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</si>
  <si>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</si>
  <si>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</si>
  <si>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</si>
  <si>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</si>
  <si>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</si>
  <si>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</si>
  <si>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</si>
  <si>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</si>
  <si>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</si>
  <si>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</si>
  <si>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</si>
  <si>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</si>
  <si>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</si>
  <si>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</si>
  <si>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</si>
  <si>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</si>
  <si>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</si>
  <si>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</si>
  <si>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</si>
  <si>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</si>
  <si>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</si>
  <si>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</si>
  <si>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</si>
  <si>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</si>
  <si>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</si>
  <si>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</si>
  <si>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</si>
  <si>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</si>
  <si>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</si>
  <si>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</si>
  <si>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</si>
  <si>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</si>
  <si>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</si>
  <si>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</si>
  <si>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</si>
  <si>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</si>
  <si>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</si>
  <si>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</si>
  <si>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</si>
  <si>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</si>
  <si>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</si>
  <si>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</si>
  <si>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</si>
  <si>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</si>
  <si>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</si>
  <si>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</si>
  <si>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</si>
  <si>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</si>
  <si>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</si>
  <si>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</si>
  <si>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</si>
  <si>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</si>
  <si>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</si>
  <si>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</si>
  <si>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</si>
  <si>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</si>
  <si>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</si>
  <si>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</si>
  <si>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</si>
  <si>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</si>
  <si>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</si>
  <si>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</si>
  <si>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</si>
  <si>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</si>
  <si>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</si>
  <si>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</si>
  <si>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</si>
  <si>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</si>
  <si>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</si>
  <si>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</si>
  <si>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</si>
  <si>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</si>
  <si>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</si>
  <si>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</si>
  <si>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</si>
  <si>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</si>
  <si>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</si>
  <si>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</si>
  <si>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</si>
  <si>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</si>
  <si>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</si>
  <si>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</si>
  <si>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</si>
  <si>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</si>
  <si>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</si>
  <si>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</si>
  <si>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</si>
  <si>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</si>
  <si>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</si>
  <si>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</si>
  <si>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</si>
  <si>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</si>
  <si>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</si>
  <si>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</si>
  <si>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</si>
  <si>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</si>
  <si>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</si>
  <si>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</si>
  <si>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</si>
  <si>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</si>
  <si>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</si>
  <si>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</si>
  <si>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</si>
  <si>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</si>
  <si>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</si>
  <si>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</si>
  <si>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</si>
  <si>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</si>
  <si>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</si>
  <si>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</si>
  <si>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</si>
  <si>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</si>
  <si>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</si>
  <si>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</si>
  <si>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</si>
  <si>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</si>
  <si>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</si>
  <si>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</si>
  <si>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</si>
  <si>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</si>
  <si>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</si>
  <si>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</si>
  <si>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</si>
  <si>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</si>
  <si>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</si>
  <si>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</si>
  <si>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</si>
  <si>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</si>
  <si>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</si>
  <si>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</si>
  <si>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</si>
  <si>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</si>
  <si>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</si>
  <si>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</si>
  <si>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</si>
  <si>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</si>
  <si>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</si>
  <si>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</si>
  <si>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</si>
  <si>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</si>
  <si>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</si>
  <si>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</si>
  <si>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</si>
  <si>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</si>
  <si>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</si>
  <si>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</si>
  <si>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</si>
  <si>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</si>
  <si>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</si>
  <si>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</si>
  <si>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</si>
  <si>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</si>
  <si>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</si>
  <si>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</si>
  <si>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</si>
  <si>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</si>
  <si>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</si>
  <si>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</si>
  <si>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</si>
  <si>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</si>
  <si>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</si>
  <si>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</si>
  <si>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</si>
  <si>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</si>
  <si>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</si>
  <si>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</si>
  <si>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</si>
  <si>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</si>
  <si>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</si>
  <si>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</si>
  <si>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</si>
  <si>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</si>
  <si>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</si>
  <si>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</si>
  <si>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</si>
  <si>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</si>
  <si>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</si>
  <si>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</si>
  <si>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</si>
  <si>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</si>
  <si>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</si>
  <si>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</si>
  <si>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</si>
  <si>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</si>
  <si>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</si>
  <si>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</si>
  <si>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</si>
  <si>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</si>
  <si>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</si>
  <si>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</si>
  <si>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</si>
  <si>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</si>
  <si>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</si>
  <si>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</si>
  <si>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</si>
  <si>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</si>
  <si>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</si>
  <si>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</si>
  <si>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</si>
  <si>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</si>
  <si>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</si>
  <si>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</si>
  <si>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</si>
  <si>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</si>
  <si>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</si>
  <si>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</si>
  <si>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</si>
  <si>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</si>
  <si>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</si>
  <si>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</si>
  <si>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</si>
  <si>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</si>
  <si>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</si>
  <si>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</si>
  <si>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</si>
  <si>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</si>
  <si>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</si>
  <si>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</si>
  <si>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</si>
  <si>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</si>
  <si>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</si>
  <si>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</si>
  <si>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</si>
  <si>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</si>
  <si>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</si>
  <si>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</si>
  <si>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</si>
  <si>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</si>
  <si>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</si>
  <si>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</si>
  <si>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</si>
  <si>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</si>
  <si>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</si>
  <si>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</si>
  <si>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</si>
  <si>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</si>
  <si>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</si>
  <si>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</si>
  <si>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</si>
  <si>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</si>
  <si>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</si>
  <si>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</si>
  <si>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</si>
  <si>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</si>
  <si>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</si>
  <si>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</si>
  <si>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</si>
  <si>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</si>
  <si>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</si>
  <si>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</si>
  <si>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</si>
  <si>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</si>
  <si>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</si>
  <si>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</si>
  <si>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</si>
  <si>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</si>
  <si>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</si>
  <si>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</si>
  <si>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</si>
  <si>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</si>
  <si>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</si>
  <si>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</si>
  <si>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</si>
  <si>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</si>
  <si>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</si>
  <si>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</si>
  <si>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</si>
  <si>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</si>
  <si>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</si>
  <si>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</si>
  <si>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</si>
  <si>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</si>
  <si>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</si>
  <si>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</si>
  <si>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</si>
  <si>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</si>
  <si>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</si>
  <si>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</si>
  <si>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</si>
  <si>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</si>
  <si>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</si>
  <si>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</si>
  <si>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</si>
  <si>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</si>
  <si>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</si>
  <si>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</si>
  <si>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</si>
  <si>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</si>
  <si>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</si>
  <si>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</si>
  <si>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</si>
  <si>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</si>
  <si>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</si>
  <si>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</si>
  <si>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</si>
  <si>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</si>
  <si>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</si>
  <si>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</si>
  <si>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</si>
  <si>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</si>
  <si>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</si>
  <si>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</si>
  <si>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</si>
  <si>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</si>
  <si>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</si>
  <si>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</si>
  <si>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</si>
  <si>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</si>
  <si>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</si>
  <si>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</si>
  <si>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</si>
  <si>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</si>
  <si>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</si>
  <si>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</si>
  <si>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</si>
  <si>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</si>
  <si>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</si>
  <si>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</si>
  <si>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</si>
  <si>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</si>
  <si>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</si>
  <si>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</si>
  <si>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</si>
  <si>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</si>
  <si>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</si>
  <si>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</si>
  <si>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</si>
  <si>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</si>
  <si>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</si>
  <si>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</si>
  <si>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</si>
  <si>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</si>
  <si>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</si>
  <si>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</si>
  <si>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</si>
  <si>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</si>
  <si>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</si>
  <si>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</si>
  <si>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</si>
  <si>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</si>
  <si>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</si>
  <si>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</si>
  <si>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</si>
  <si>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</si>
  <si>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</si>
  <si>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</si>
  <si>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</si>
  <si>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</si>
  <si>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</si>
  <si>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</si>
  <si>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</si>
  <si>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</si>
  <si>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</si>
  <si>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</si>
  <si>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</si>
  <si>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</si>
  <si>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</si>
  <si>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</si>
  <si>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</si>
  <si>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</si>
  <si>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</si>
  <si>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</si>
  <si>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</si>
  <si>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</si>
  <si>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</si>
  <si>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</si>
  <si>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</si>
  <si>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</si>
  <si>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</si>
  <si>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</si>
  <si>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</si>
  <si>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</si>
  <si>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</si>
  <si>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</si>
  <si>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</si>
  <si>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</si>
  <si>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</si>
  <si>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</si>
  <si>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</si>
  <si>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</si>
  <si>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</si>
  <si>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</si>
  <si>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</si>
  <si>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</si>
  <si>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</si>
  <si>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</si>
  <si>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</si>
  <si>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</si>
  <si>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</si>
  <si>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</si>
  <si>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</si>
  <si>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</si>
  <si>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</si>
  <si>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</si>
  <si>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</si>
  <si>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</si>
  <si>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</si>
  <si>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</si>
  <si>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</si>
  <si>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</si>
  <si>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</si>
  <si>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</si>
  <si>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</si>
  <si>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</si>
  <si>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</si>
  <si>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</si>
  <si>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</si>
  <si>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</si>
  <si>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</si>
  <si>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</si>
  <si>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</si>
  <si>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</si>
  <si>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</si>
  <si>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</si>
  <si>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</si>
  <si>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</si>
  <si>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</si>
  <si>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</si>
  <si>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</si>
  <si>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</si>
  <si>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</si>
  <si>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</si>
  <si>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</si>
  <si>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</si>
  <si>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</si>
  <si>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</si>
  <si>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</si>
  <si>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</si>
  <si>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</si>
  <si>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</si>
  <si>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</si>
  <si>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</si>
  <si>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</si>
  <si>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</si>
  <si>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</si>
  <si>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</si>
  <si>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</si>
  <si>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</si>
  <si>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</si>
  <si>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</si>
  <si>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</si>
  <si>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</si>
  <si>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</si>
  <si>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</si>
  <si>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</si>
  <si>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</si>
  <si>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</si>
  <si>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</si>
  <si>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</si>
  <si>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</si>
  <si>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</si>
  <si>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</si>
  <si>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</si>
  <si>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</si>
  <si>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</si>
  <si>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</si>
  <si>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</si>
  <si>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</si>
  <si>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</si>
  <si>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</si>
  <si>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</si>
  <si>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</si>
  <si>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</si>
  <si>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</si>
  <si>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</si>
  <si>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</si>
  <si>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</si>
  <si>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</si>
  <si>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</si>
  <si>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</si>
  <si>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</si>
  <si>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</si>
  <si>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</si>
  <si>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</si>
  <si>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</si>
  <si>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</si>
  <si>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</si>
  <si>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</si>
  <si>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</si>
  <si>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</si>
  <si>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</si>
  <si>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</si>
  <si>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</si>
  <si>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</si>
  <si>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</si>
  <si>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</si>
  <si>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</si>
  <si>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</si>
  <si>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</si>
  <si>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</si>
  <si>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</si>
  <si>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</si>
  <si>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</si>
  <si>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</si>
  <si>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</si>
  <si>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</si>
  <si>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</si>
  <si>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</si>
  <si>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</si>
  <si>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</si>
  <si>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</si>
  <si>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</si>
  <si>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</si>
  <si>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</si>
  <si>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</si>
  <si>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</si>
  <si>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</si>
  <si>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</si>
  <si>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</si>
  <si>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</si>
  <si>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</si>
  <si>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</si>
  <si>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</si>
  <si>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</si>
  <si>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</si>
  <si>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</si>
  <si>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</si>
  <si>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</si>
  <si>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</si>
  <si>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</si>
  <si>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</si>
  <si>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</si>
  <si>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</si>
  <si>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</si>
  <si>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</si>
  <si>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</si>
  <si>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</si>
  <si>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</si>
  <si>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</si>
  <si>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</si>
  <si>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</si>
  <si>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</si>
  <si>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</si>
  <si>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</si>
  <si>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</si>
  <si>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</si>
  <si>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</si>
  <si>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</si>
  <si>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</si>
  <si>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</si>
  <si>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</si>
  <si>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</si>
  <si>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</si>
  <si>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</si>
  <si>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</si>
  <si>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</si>
  <si>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</si>
  <si>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</si>
  <si>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</si>
  <si>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</si>
  <si>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</si>
  <si>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</si>
  <si>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</si>
  <si>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</si>
  <si>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</si>
  <si>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</si>
  <si>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</si>
  <si>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</si>
  <si>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</si>
  <si>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</si>
  <si>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</si>
  <si>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</si>
  <si>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</si>
  <si>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</si>
  <si>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</si>
  <si>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</si>
  <si>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</si>
  <si>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</si>
  <si>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</si>
  <si>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</si>
  <si>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</si>
  <si>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</si>
  <si>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</si>
  <si>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</si>
  <si>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</si>
  <si>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</si>
  <si>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</si>
  <si>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</si>
  <si>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</si>
  <si>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</si>
  <si>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</si>
  <si>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</si>
  <si>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</si>
  <si>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</si>
  <si>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</si>
  <si>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</si>
  <si>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</si>
  <si>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</si>
  <si>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</si>
  <si>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</si>
  <si>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</si>
  <si>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</si>
  <si>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</si>
  <si>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</si>
  <si>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</si>
  <si>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</si>
  <si>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</si>
  <si>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</si>
  <si>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</si>
  <si>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</si>
  <si>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</si>
  <si>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</si>
  <si>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</si>
  <si>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</si>
  <si>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</si>
  <si>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</si>
  <si>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</si>
  <si>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</si>
  <si>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</si>
  <si>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</si>
  <si>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</si>
  <si>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</si>
  <si>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</si>
  <si>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</si>
  <si>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</si>
  <si>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</si>
  <si>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</si>
  <si>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</si>
  <si>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</si>
  <si>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</si>
  <si>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</si>
  <si>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</si>
  <si>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</si>
  <si>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</si>
  <si>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</si>
  <si>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</si>
  <si>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</si>
  <si>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</si>
  <si>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</si>
  <si>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</si>
  <si>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</si>
  <si>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</si>
  <si>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</si>
  <si>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</si>
  <si>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</si>
  <si>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</si>
  <si>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</si>
  <si>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</si>
  <si>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</si>
  <si>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</si>
  <si>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</si>
  <si>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</si>
  <si>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</si>
  <si>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</si>
  <si>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</si>
  <si>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</si>
  <si>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</si>
  <si>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</si>
  <si>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</si>
  <si>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</si>
  <si>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</si>
  <si>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</si>
  <si>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</si>
  <si>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</si>
  <si>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</si>
  <si>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</si>
  <si>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</si>
  <si>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</si>
  <si>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</si>
  <si>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</si>
  <si>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</si>
  <si>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</si>
  <si>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</si>
  <si>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</si>
  <si>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</si>
  <si>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</si>
  <si>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</si>
  <si>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</si>
  <si>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</si>
  <si>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</si>
  <si>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</si>
  <si>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</si>
  <si>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</si>
  <si>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</si>
  <si>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</si>
  <si>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</si>
  <si>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</si>
  <si>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</si>
  <si>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</si>
  <si>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</si>
  <si>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</si>
  <si>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</si>
  <si>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</si>
  <si>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</si>
  <si>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</si>
  <si>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</si>
  <si>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</si>
  <si>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</si>
  <si>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</si>
  <si>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</si>
  <si>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</si>
  <si>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</si>
  <si>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</si>
  <si>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</si>
  <si>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</si>
  <si>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</si>
  <si>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</si>
  <si>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</si>
  <si>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</si>
  <si>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</si>
  <si>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</si>
  <si>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</si>
  <si>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</si>
  <si>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</si>
  <si>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</si>
  <si>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</si>
  <si>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</si>
  <si>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</si>
  <si>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</si>
  <si>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</si>
  <si>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</si>
  <si>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</si>
  <si>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</si>
  <si>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</si>
  <si>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</si>
  <si>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</si>
  <si>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</si>
  <si>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</si>
  <si>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</si>
  <si>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</si>
  <si>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</si>
  <si>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</si>
  <si>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</si>
  <si>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</si>
  <si>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</si>
  <si>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</si>
  <si>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</si>
  <si>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</si>
  <si>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</si>
  <si>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</si>
  <si>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</si>
  <si>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</si>
  <si>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</si>
  <si>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</si>
  <si>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</si>
  <si>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</si>
  <si>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</si>
  <si>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</si>
  <si>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</si>
  <si>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</si>
  <si>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</si>
  <si>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</si>
  <si>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</si>
  <si>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</si>
  <si>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</si>
  <si>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</si>
  <si>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</si>
  <si>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</si>
  <si>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</si>
  <si>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</si>
  <si>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</si>
  <si>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</si>
  <si>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</si>
  <si>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</si>
  <si>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</si>
  <si>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</si>
  <si>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</si>
  <si>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</si>
  <si>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</si>
  <si>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</si>
  <si>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</si>
  <si>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</si>
  <si>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</si>
  <si>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</si>
  <si>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</si>
  <si>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</si>
  <si>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</si>
  <si>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</si>
  <si>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</si>
  <si>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</si>
  <si>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</si>
  <si>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</si>
  <si>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</si>
  <si>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</si>
  <si>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</si>
  <si>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</si>
  <si>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</si>
  <si>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</si>
  <si>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</si>
  <si>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</si>
  <si>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</si>
  <si>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</si>
  <si>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</si>
  <si>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</si>
  <si>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</si>
  <si>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</si>
  <si>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</si>
  <si>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</si>
  <si>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</si>
  <si>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</si>
  <si>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</si>
  <si>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</si>
  <si>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</si>
  <si>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</si>
  <si>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</si>
  <si>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</si>
  <si>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</si>
  <si>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</si>
  <si>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</si>
  <si>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</si>
  <si>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</si>
  <si>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</si>
  <si>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</si>
  <si>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</si>
  <si>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</si>
  <si>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</si>
  <si>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</si>
  <si>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</si>
  <si>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</si>
  <si>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</si>
  <si>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</si>
  <si>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</si>
  <si>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</si>
  <si>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</si>
  <si>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</si>
  <si>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</si>
  <si>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</si>
  <si>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</si>
  <si>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</si>
  <si>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</si>
  <si>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</si>
  <si>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</si>
  <si>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</si>
  <si>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</si>
  <si>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</si>
  <si>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</si>
  <si>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</si>
  <si>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</si>
  <si>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</si>
  <si>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</si>
  <si>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</si>
  <si>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</si>
  <si>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</si>
  <si>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</si>
  <si>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</si>
  <si>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</si>
  <si>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</si>
  <si>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</si>
  <si>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</si>
  <si>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</si>
  <si>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</si>
  <si>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</si>
  <si>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</si>
  <si>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</si>
  <si>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</si>
  <si>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</si>
  <si>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</si>
  <si>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</si>
  <si>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</si>
  <si>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</si>
  <si>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</si>
  <si>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</si>
  <si>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</si>
  <si>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</si>
  <si>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</si>
  <si>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</si>
  <si>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</si>
  <si>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</si>
  <si>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</si>
  <si>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</si>
  <si>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</si>
  <si>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</si>
  <si>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</si>
  <si>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</si>
  <si>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</si>
  <si>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</si>
  <si>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</si>
  <si>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</si>
  <si>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</si>
  <si>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</si>
  <si>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</si>
  <si>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</si>
  <si>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</si>
  <si>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</si>
  <si>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</si>
  <si>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</si>
  <si>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</si>
  <si>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</si>
  <si>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</si>
  <si>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</si>
  <si>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</si>
  <si>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</si>
  <si>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</si>
  <si>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</si>
  <si>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</si>
  <si>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</si>
  <si>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</si>
  <si>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</si>
  <si>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</si>
  <si>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</si>
  <si>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</si>
  <si>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</si>
  <si>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</si>
  <si>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</si>
  <si>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</si>
  <si>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</si>
  <si>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</si>
  <si>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</si>
  <si>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</si>
  <si>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</si>
  <si>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</si>
  <si>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</si>
  <si>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</si>
  <si>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</si>
  <si>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</si>
  <si>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</si>
  <si>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</si>
  <si>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</si>
  <si>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</si>
  <si>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</si>
  <si>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</si>
  <si>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</si>
  <si>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</si>
  <si>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</si>
  <si>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</si>
  <si>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</si>
  <si>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</si>
  <si>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</si>
  <si>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</si>
  <si>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</si>
  <si>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</si>
  <si>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</si>
  <si>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</si>
  <si>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</si>
  <si>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</si>
  <si>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</si>
  <si>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</si>
  <si>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</si>
  <si>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</si>
  <si>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</si>
  <si>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</si>
  <si>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</si>
  <si>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</si>
  <si>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</si>
  <si>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</si>
  <si>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</si>
  <si>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</si>
  <si>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</si>
  <si>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</si>
  <si>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</si>
  <si>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</si>
  <si>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</si>
  <si>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</si>
  <si>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</si>
  <si>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</si>
  <si>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</si>
  <si>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</si>
  <si>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</si>
  <si>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</si>
  <si>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</si>
  <si>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</si>
  <si>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</si>
  <si>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</si>
  <si>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</si>
  <si>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</si>
  <si>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</si>
  <si>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</si>
  <si>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</si>
  <si>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</si>
  <si>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</si>
  <si>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</si>
  <si>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</si>
  <si>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</si>
  <si>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</si>
  <si>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</si>
  <si>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</si>
  <si>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</si>
  <si>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</si>
  <si>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</si>
  <si>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</si>
  <si>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</si>
  <si>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</si>
  <si>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</si>
  <si>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</si>
  <si>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</si>
  <si>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</si>
  <si>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</si>
  <si>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</si>
  <si>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</si>
  <si>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</si>
  <si>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</si>
  <si>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</si>
  <si>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</si>
  <si>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</si>
  <si>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</si>
  <si>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</si>
  <si>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</si>
  <si>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</si>
  <si>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</si>
  <si>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</si>
  <si>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</si>
  <si>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</si>
  <si>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</si>
  <si>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</si>
  <si>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</si>
  <si>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</si>
  <si>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</si>
  <si>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</si>
  <si>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</si>
  <si>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</si>
  <si>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</si>
  <si>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</si>
  <si>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</si>
  <si>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</si>
  <si>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</si>
  <si>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</si>
  <si>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</si>
  <si>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</si>
  <si>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</si>
  <si>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</si>
  <si>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</si>
  <si>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</si>
  <si>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</si>
  <si>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</si>
  <si>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</si>
  <si>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</si>
  <si>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</si>
  <si>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</si>
  <si>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</si>
  <si>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</si>
  <si>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</si>
  <si>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</si>
  <si>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</si>
  <si>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</si>
  <si>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</si>
  <si>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</si>
  <si>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</si>
  <si>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</si>
  <si>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</si>
  <si>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</si>
  <si>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</si>
  <si>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</si>
  <si>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</si>
  <si>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</si>
  <si>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</si>
  <si>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</si>
  <si>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</si>
  <si>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</si>
  <si>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</si>
  <si>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</si>
  <si>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</si>
  <si>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</si>
  <si>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</si>
  <si>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</si>
  <si>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</si>
  <si>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</si>
  <si>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</si>
  <si>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</si>
  <si>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</si>
  <si>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</si>
  <si>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</si>
  <si>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</si>
  <si>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</si>
  <si>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</si>
  <si>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</si>
  <si>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</si>
  <si>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</si>
  <si>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</si>
  <si>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</si>
  <si>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</si>
  <si>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</si>
  <si>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</si>
  <si>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</si>
  <si>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</si>
  <si>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</si>
  <si>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</si>
  <si>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</si>
  <si>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</si>
  <si>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</si>
  <si>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</si>
  <si>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</si>
  <si>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</si>
  <si>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</si>
  <si>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</si>
  <si>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</si>
  <si>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</si>
  <si>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</si>
  <si>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</si>
  <si>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</si>
  <si>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</si>
  <si>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</si>
  <si>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</si>
  <si>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</si>
  <si>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</si>
  <si>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</si>
  <si>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</si>
  <si>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</si>
  <si>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</si>
  <si>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</si>
  <si>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</si>
  <si>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</si>
  <si>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</si>
  <si>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</si>
  <si>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</si>
  <si>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</si>
  <si>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</si>
  <si>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</si>
  <si>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</si>
  <si>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</si>
  <si>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</si>
  <si>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</si>
  <si>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</si>
  <si>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</si>
  <si>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</si>
  <si>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</si>
  <si>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</si>
  <si>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</si>
  <si>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</si>
  <si>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</si>
  <si>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</si>
  <si>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</si>
  <si>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</si>
  <si>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</si>
  <si>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</si>
  <si>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</si>
  <si>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</si>
  <si>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</si>
  <si>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</si>
  <si>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</si>
  <si>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</si>
  <si>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</si>
  <si>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</si>
  <si>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</si>
  <si>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</si>
  <si>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</si>
  <si>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</si>
  <si>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</si>
  <si>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</si>
  <si>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</si>
  <si>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</si>
  <si>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</si>
  <si>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</si>
  <si>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</si>
  <si>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</si>
  <si>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</si>
  <si>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</si>
  <si>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</si>
  <si>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</si>
  <si>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</si>
  <si>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</si>
  <si>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</si>
  <si>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</si>
  <si>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</si>
  <si>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</si>
  <si>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</si>
  <si>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</si>
  <si>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</si>
  <si>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</si>
  <si>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</si>
  <si>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</si>
  <si>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</si>
  <si>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</si>
  <si>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</si>
  <si>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</si>
  <si>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</si>
  <si>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</si>
  <si>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</si>
  <si>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</si>
  <si>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</si>
  <si>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</si>
  <si>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</si>
  <si>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</si>
  <si>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</si>
  <si>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</si>
  <si>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</si>
  <si>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</si>
  <si>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</si>
  <si>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</si>
  <si>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</si>
  <si>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</si>
  <si>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</si>
  <si>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</si>
  <si>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</si>
  <si>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</si>
  <si>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</si>
  <si>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</si>
  <si>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</si>
  <si>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</si>
  <si>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</si>
  <si>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</si>
  <si>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</si>
  <si>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</si>
  <si>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</si>
  <si>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</si>
  <si>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</si>
  <si>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</si>
  <si>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</si>
  <si>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</si>
  <si>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</si>
  <si>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</si>
  <si>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</si>
  <si>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</si>
  <si>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</si>
  <si>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</si>
  <si>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</si>
  <si>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</si>
  <si>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</si>
  <si>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</si>
  <si>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</si>
  <si>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</si>
  <si>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</si>
  <si>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</si>
  <si>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</si>
  <si>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</si>
  <si>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</si>
  <si>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</si>
  <si>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</si>
  <si>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</si>
  <si>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</si>
  <si>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</si>
  <si>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</si>
  <si>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</si>
  <si>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</si>
  <si>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</si>
  <si>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</si>
  <si>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</si>
  <si>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</si>
  <si>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</si>
  <si>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</si>
  <si>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</si>
  <si>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</si>
  <si>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</si>
  <si>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</si>
  <si>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</si>
  <si>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</si>
  <si>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</si>
  <si>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</si>
  <si>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</si>
  <si>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</si>
  <si>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</si>
  <si>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</si>
  <si>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</si>
  <si>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</si>
  <si>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</si>
  <si>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</si>
  <si>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</si>
  <si>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</si>
  <si>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</si>
  <si>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</si>
  <si>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</si>
  <si>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</si>
  <si>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</si>
  <si>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</si>
  <si>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</si>
  <si>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</si>
  <si>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</si>
  <si>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</si>
  <si>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</si>
  <si>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</si>
  <si>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</si>
  <si>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</si>
  <si>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</si>
  <si>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</si>
  <si>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</si>
  <si>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</si>
  <si>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</si>
  <si>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</si>
  <si>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</si>
  <si>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</si>
  <si>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</si>
  <si>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</si>
  <si>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</si>
  <si>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</si>
  <si>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</si>
  <si>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</si>
  <si>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</si>
  <si>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</si>
  <si>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</si>
  <si>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</si>
  <si>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</si>
  <si>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</si>
  <si>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</si>
  <si>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</si>
  <si>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</si>
  <si>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</si>
  <si>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</si>
  <si>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</si>
  <si>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</si>
  <si>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</si>
  <si>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</si>
  <si>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</si>
  <si>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</si>
  <si>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</si>
  <si>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</si>
  <si>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</si>
  <si>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</si>
  <si>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</si>
  <si>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</si>
  <si>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</si>
  <si>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</si>
  <si>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</si>
  <si>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</si>
  <si>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</si>
  <si>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</si>
  <si>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</si>
  <si>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</si>
  <si>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</si>
  <si>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</si>
  <si>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</si>
  <si>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</si>
  <si>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</si>
  <si>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</si>
  <si>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</si>
  <si>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</si>
  <si>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</si>
  <si>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</si>
  <si>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</si>
  <si>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</si>
  <si>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</si>
  <si>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</si>
  <si>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</si>
  <si>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</si>
  <si>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</si>
  <si>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</si>
  <si>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</si>
  <si>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</si>
  <si>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</si>
  <si>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</si>
  <si>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</si>
  <si>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</si>
  <si>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</si>
  <si>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</si>
  <si>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</si>
  <si>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</si>
  <si>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</si>
  <si>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</si>
  <si>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</si>
  <si>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</si>
  <si>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</si>
  <si>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</si>
  <si>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</si>
  <si>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</si>
  <si>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</si>
  <si>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</si>
  <si>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</si>
  <si>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</si>
  <si>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</si>
  <si>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</si>
  <si>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</si>
  <si>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</si>
  <si>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</si>
  <si>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</si>
  <si>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</si>
  <si>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</si>
  <si>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</si>
  <si>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</si>
  <si>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</si>
  <si>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</si>
  <si>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</si>
  <si>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</si>
  <si>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</si>
  <si>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</si>
  <si>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</si>
  <si>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</si>
  <si>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</si>
  <si>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</si>
  <si>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</si>
  <si>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</si>
  <si>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</si>
  <si>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</si>
  <si>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</si>
  <si>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</si>
  <si>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</si>
  <si>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</si>
  <si>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</si>
  <si>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</si>
  <si>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</si>
  <si>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</si>
  <si>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</si>
  <si>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</si>
  <si>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</si>
  <si>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</si>
  <si>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</si>
  <si>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</si>
  <si>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</si>
  <si>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</si>
  <si>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</si>
  <si>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</si>
  <si>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</si>
  <si>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</si>
  <si>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</si>
  <si>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</si>
  <si>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</si>
  <si>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</si>
  <si>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</si>
  <si>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</si>
  <si>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</si>
  <si>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</si>
  <si>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</si>
  <si>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</si>
  <si>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</si>
  <si>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</si>
  <si>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</si>
  <si>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</si>
  <si>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</si>
  <si>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</si>
  <si>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</si>
  <si>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</si>
  <si>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</si>
  <si>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</si>
  <si>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</si>
  <si>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</si>
  <si>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</si>
  <si>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</si>
  <si>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</si>
  <si>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</si>
  <si>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</si>
  <si>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</si>
  <si>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</si>
  <si>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</si>
  <si>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</si>
  <si>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</si>
  <si>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</si>
  <si>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</si>
  <si>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</si>
  <si>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</si>
  <si>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</si>
  <si>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</si>
  <si>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</si>
  <si>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</si>
  <si>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</si>
  <si>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</si>
  <si>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</si>
  <si>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</si>
  <si>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</si>
  <si>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</si>
  <si>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</si>
  <si>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</si>
  <si>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</si>
  <si>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</si>
  <si>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</si>
  <si>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</si>
  <si>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</si>
  <si>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</si>
  <si>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</si>
  <si>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</si>
  <si>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</si>
  <si>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</si>
  <si>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</si>
  <si>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</si>
  <si>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</si>
  <si>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</si>
  <si>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</si>
  <si>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</si>
  <si>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</si>
  <si>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</si>
  <si>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</si>
  <si>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</si>
  <si>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</si>
  <si>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</si>
  <si>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</si>
  <si>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</si>
  <si>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</si>
  <si>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</si>
  <si>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</si>
  <si>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</si>
  <si>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</si>
  <si>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</si>
  <si>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</si>
  <si>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</si>
  <si>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</si>
  <si>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</si>
  <si>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</si>
  <si>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</si>
  <si>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</si>
  <si>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</si>
  <si>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</si>
  <si>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</si>
  <si>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</si>
  <si>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</si>
  <si>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</si>
  <si>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</si>
  <si>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</si>
  <si>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</si>
  <si>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</si>
  <si>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</si>
  <si>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</si>
  <si>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</si>
  <si>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</si>
  <si>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</si>
  <si>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</si>
  <si>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</si>
  <si>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</si>
  <si>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</si>
  <si>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</si>
  <si>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</si>
  <si>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</si>
  <si>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</si>
  <si>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</si>
  <si>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</si>
  <si>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</si>
  <si>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</si>
  <si>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</si>
  <si>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</si>
  <si>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</si>
  <si>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</si>
  <si>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</si>
  <si>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</si>
  <si>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</si>
  <si>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</si>
  <si>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</si>
  <si>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</si>
  <si>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</si>
  <si>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</si>
  <si>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</si>
  <si>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</si>
  <si>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</si>
  <si>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</si>
  <si>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</si>
  <si>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</si>
  <si>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</si>
  <si>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</si>
  <si>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</si>
  <si>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</si>
  <si>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</si>
  <si>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</si>
  <si>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</si>
  <si>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</si>
  <si>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</si>
  <si>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</si>
  <si>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</si>
  <si>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</si>
  <si>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</si>
  <si>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</si>
  <si>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</si>
  <si>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</si>
  <si>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</si>
  <si>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</si>
  <si>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</si>
  <si>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</si>
  <si>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</si>
  <si>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</si>
  <si>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</si>
  <si>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</si>
  <si>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</si>
  <si>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</si>
  <si>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</si>
  <si>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</si>
  <si>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</si>
  <si>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</si>
  <si>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</si>
  <si>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</si>
  <si>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</si>
  <si>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</si>
  <si>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</si>
  <si>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</si>
  <si>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</si>
  <si>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</si>
  <si>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</si>
  <si>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</si>
  <si>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</si>
  <si>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</si>
  <si>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</si>
  <si>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</si>
  <si>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</si>
  <si>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</si>
  <si>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</si>
  <si>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</si>
  <si>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</si>
  <si>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</si>
  <si>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</si>
  <si>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</si>
  <si>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</si>
  <si>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</si>
  <si>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</si>
  <si>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</si>
  <si>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</si>
  <si>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</si>
  <si>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</si>
  <si>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</si>
  <si>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</si>
  <si>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</si>
  <si>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</si>
  <si>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</si>
  <si>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</si>
  <si>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</si>
  <si>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</si>
  <si>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</si>
  <si>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</si>
  <si>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</si>
  <si>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</si>
  <si>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</si>
  <si>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</si>
  <si>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</si>
  <si>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</si>
  <si>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</si>
  <si>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</si>
  <si>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</si>
  <si>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</si>
  <si>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</si>
  <si>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</si>
  <si>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</si>
  <si>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</si>
  <si>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</si>
  <si>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</si>
  <si>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</si>
  <si>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</si>
  <si>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</si>
  <si>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</si>
  <si>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</si>
  <si>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</si>
  <si>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</si>
  <si>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</si>
  <si>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</si>
  <si>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</si>
  <si>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</si>
  <si>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</si>
  <si>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</si>
  <si>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</si>
  <si>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</si>
  <si>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</si>
  <si>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</si>
  <si>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</si>
  <si>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</si>
  <si>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</si>
  <si>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</si>
  <si>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</si>
  <si>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</si>
  <si>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</si>
  <si>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</si>
  <si>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</si>
  <si>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</si>
  <si>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</si>
  <si>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</si>
  <si>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</si>
  <si>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</si>
  <si>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</si>
  <si>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</si>
  <si>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</si>
  <si>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</si>
  <si>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</si>
  <si>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</si>
  <si>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</si>
  <si>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</si>
  <si>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</si>
  <si>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</si>
  <si>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</si>
  <si>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</si>
  <si>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</si>
  <si>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</si>
  <si>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</si>
  <si>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</si>
  <si>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</si>
  <si>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</si>
  <si>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</si>
  <si>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</si>
  <si>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</si>
  <si>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</si>
  <si>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</si>
  <si>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</si>
  <si>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</si>
  <si>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</si>
  <si>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</si>
  <si>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</si>
  <si>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</si>
  <si>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</si>
  <si>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</si>
  <si>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</si>
  <si>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</si>
  <si>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</si>
  <si>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</si>
  <si>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</si>
  <si>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</si>
  <si>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</si>
  <si>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</si>
  <si>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</si>
  <si>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</si>
  <si>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</si>
  <si>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</si>
  <si>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</si>
  <si>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</si>
  <si>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</si>
  <si>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</si>
  <si>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</si>
  <si>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</si>
  <si>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</si>
  <si>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</si>
  <si>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</si>
  <si>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</si>
  <si>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</si>
  <si>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</si>
  <si>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</si>
  <si>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</si>
  <si>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</si>
  <si>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</si>
  <si>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</si>
  <si>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</si>
  <si>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</si>
  <si>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</si>
  <si>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</si>
  <si>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</si>
  <si>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</si>
  <si>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</si>
  <si>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</si>
  <si>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</si>
  <si>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</si>
  <si>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</si>
  <si>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</si>
  <si>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</si>
  <si>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</si>
  <si>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</si>
  <si>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</si>
  <si>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</si>
  <si>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</si>
  <si>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</si>
  <si>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</si>
  <si>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</si>
  <si>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</si>
  <si>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</si>
  <si>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</si>
  <si>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</si>
  <si>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</si>
  <si>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</si>
  <si>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</si>
  <si>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</si>
  <si>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</si>
  <si>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</si>
  <si>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</si>
  <si>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</si>
  <si>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</si>
  <si>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</si>
  <si>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</si>
  <si>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</si>
  <si>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</si>
  <si>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</si>
  <si>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</si>
  <si>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</si>
  <si>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</si>
  <si>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</si>
  <si>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</si>
  <si>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</si>
  <si>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</si>
  <si>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</si>
  <si>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</si>
  <si>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</si>
  <si>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</si>
  <si>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</si>
  <si>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</si>
  <si>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</si>
  <si>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</si>
  <si>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</si>
  <si>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</si>
  <si>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</si>
  <si>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</si>
  <si>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</si>
  <si>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</si>
  <si>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</si>
  <si>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</si>
  <si>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</si>
  <si>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</si>
  <si>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</si>
  <si>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</si>
  <si>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</si>
  <si>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</si>
  <si>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</si>
  <si>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</si>
  <si>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</si>
  <si>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</si>
  <si>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</si>
  <si>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</si>
  <si>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</si>
  <si>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</si>
  <si>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</si>
  <si>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</si>
  <si>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</si>
  <si>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</si>
  <si>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</si>
  <si>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</si>
  <si>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</si>
  <si>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</si>
  <si>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</si>
  <si>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</si>
  <si>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</si>
  <si>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</si>
  <si>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</si>
  <si>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</si>
  <si>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</si>
  <si>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</si>
  <si>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</si>
  <si>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</si>
  <si>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</si>
  <si>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</si>
  <si>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</si>
  <si>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</si>
  <si>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</si>
  <si>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</si>
  <si>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</si>
  <si>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</si>
  <si>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</si>
  <si>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</si>
  <si>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</si>
  <si>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</si>
  <si>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</si>
  <si>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</si>
  <si>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</si>
  <si>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</si>
  <si>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</si>
  <si>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</si>
  <si>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</si>
  <si>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</si>
  <si>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</si>
  <si>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</si>
  <si>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</si>
  <si>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</si>
  <si>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</si>
  <si>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</si>
  <si>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</si>
  <si>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</si>
  <si>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</si>
  <si>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</si>
  <si>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</si>
  <si>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</si>
  <si>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</si>
  <si>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</si>
  <si>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</si>
  <si>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</si>
  <si>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</si>
  <si>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</si>
  <si>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</si>
  <si>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</si>
  <si>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</si>
  <si>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</si>
  <si>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</si>
  <si>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</si>
  <si>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</si>
  <si>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</si>
  <si>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</si>
  <si>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</si>
  <si>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</si>
  <si>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</si>
  <si>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</si>
  <si>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</si>
  <si>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</si>
  <si>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</si>
  <si>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</si>
  <si>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</si>
  <si>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</si>
  <si>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</si>
  <si>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</si>
  <si>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</si>
  <si>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</si>
  <si>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</si>
  <si>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</si>
  <si>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</si>
  <si>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</si>
  <si>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</si>
  <si>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</si>
  <si>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</si>
  <si>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</si>
  <si>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</si>
  <si>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</si>
  <si>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</si>
  <si>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</si>
  <si>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</si>
  <si>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</si>
  <si>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</si>
  <si>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</si>
  <si>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</si>
  <si>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</si>
  <si>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</si>
  <si>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</si>
  <si>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</si>
  <si>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</si>
  <si>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</si>
  <si>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</si>
  <si>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</si>
  <si>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</si>
  <si>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</si>
  <si>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</si>
  <si>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</si>
  <si>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</si>
  <si>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</si>
  <si>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</si>
  <si>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</si>
  <si>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</si>
  <si>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</si>
  <si>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</si>
  <si>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</si>
  <si>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</si>
  <si>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</si>
  <si>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</si>
  <si>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</si>
  <si>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</si>
  <si>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</si>
  <si>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</si>
  <si>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</si>
  <si>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</si>
  <si>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</si>
  <si>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</si>
  <si>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</si>
  <si>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</si>
  <si>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</si>
  <si>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</si>
  <si>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</si>
  <si>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</si>
  <si>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</si>
  <si>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</si>
  <si>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</si>
  <si>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</si>
  <si>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</si>
  <si>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</si>
  <si>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</si>
  <si>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</si>
  <si>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</si>
  <si>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</si>
  <si>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</si>
  <si>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</si>
  <si>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</si>
  <si>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</si>
  <si>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</si>
  <si>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</si>
  <si>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</si>
  <si>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</si>
  <si>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</si>
  <si>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</si>
  <si>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</si>
  <si>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</si>
  <si>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</si>
  <si>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</si>
  <si>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</si>
  <si>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</si>
  <si>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</si>
  <si>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</si>
  <si>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</si>
  <si>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</si>
  <si>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</si>
  <si>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</si>
  <si>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</si>
  <si>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</si>
  <si>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</si>
  <si>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</si>
  <si>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</si>
  <si>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</si>
  <si>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</si>
  <si>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</si>
  <si>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</si>
  <si>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</si>
  <si>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</si>
  <si>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</si>
  <si>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</si>
  <si>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</si>
  <si>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</si>
  <si>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</si>
  <si>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</si>
  <si>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</si>
  <si>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</si>
  <si>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</si>
  <si>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</si>
  <si>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</si>
  <si>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</si>
  <si>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</si>
  <si>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</si>
  <si>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</si>
  <si>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</si>
  <si>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</si>
  <si>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</si>
  <si>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</si>
  <si>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</si>
  <si>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</si>
  <si>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</si>
  <si>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</si>
  <si>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</si>
  <si>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</si>
  <si>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</si>
  <si>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</si>
  <si>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</si>
  <si>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</si>
  <si>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</si>
  <si>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</si>
  <si>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</si>
  <si>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</si>
  <si>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</si>
  <si>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</si>
  <si>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</si>
  <si>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</si>
  <si>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</si>
  <si>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</si>
  <si>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</si>
  <si>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</si>
  <si>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</si>
  <si>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</si>
  <si>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</si>
  <si>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</si>
  <si>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</si>
  <si>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</si>
  <si>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</si>
  <si>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</si>
  <si>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</si>
  <si>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</si>
  <si>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</si>
  <si>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</si>
  <si>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</si>
  <si>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</si>
  <si>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</si>
  <si>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</si>
  <si>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</si>
  <si>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</si>
  <si>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</si>
  <si>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</si>
  <si>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</si>
  <si>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</si>
  <si>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</si>
  <si>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</si>
  <si>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</si>
  <si>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</si>
  <si>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</si>
  <si>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</si>
  <si>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</si>
  <si>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</si>
  <si>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</si>
  <si>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</si>
  <si>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</si>
  <si>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</si>
  <si>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</si>
  <si>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</si>
  <si>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</si>
  <si>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</si>
  <si>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</si>
  <si>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</si>
  <si>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</si>
  <si>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</si>
  <si>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</si>
  <si>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</si>
  <si>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</si>
  <si>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</si>
  <si>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</si>
  <si>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</si>
  <si>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</si>
  <si>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</si>
  <si>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</si>
  <si>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</si>
  <si>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</si>
  <si>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</si>
  <si>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</si>
  <si>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</si>
  <si>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</si>
  <si>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</si>
  <si>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</si>
  <si>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</si>
  <si>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</si>
  <si>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</si>
  <si>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</si>
  <si>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</si>
  <si>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</si>
  <si>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</si>
  <si>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</si>
  <si>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</si>
  <si>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</si>
  <si>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</si>
  <si>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</si>
  <si>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</si>
  <si>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</si>
  <si>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</si>
  <si>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</si>
  <si>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</si>
  <si>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</si>
  <si>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</si>
  <si>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</si>
  <si>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</si>
  <si>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</si>
  <si>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</si>
  <si>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</si>
  <si>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</si>
  <si>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</si>
  <si>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</si>
  <si>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</si>
  <si>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</si>
  <si>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</si>
  <si>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</si>
  <si>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</si>
  <si>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</si>
  <si>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</si>
  <si>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</si>
  <si>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</si>
  <si>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</si>
  <si>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</si>
  <si>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</si>
  <si>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</si>
  <si>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</si>
  <si>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</si>
  <si>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</si>
  <si>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</si>
  <si>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</si>
  <si>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</si>
  <si>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</si>
  <si>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</si>
  <si>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</si>
  <si>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</si>
  <si>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</si>
  <si>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</si>
  <si>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</si>
  <si>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</si>
  <si>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</si>
  <si>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</si>
  <si>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</si>
  <si>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</si>
  <si>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</si>
  <si>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</si>
  <si>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</si>
  <si>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</si>
  <si>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</si>
  <si>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</si>
  <si>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</si>
  <si>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</si>
  <si>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</si>
  <si>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</si>
  <si>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</si>
  <si>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</si>
  <si>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</si>
  <si>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</si>
  <si>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</si>
  <si>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</si>
  <si>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</si>
  <si>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</si>
  <si>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</si>
  <si>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</si>
  <si>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</si>
  <si>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</si>
  <si>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</si>
  <si>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</si>
  <si>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</si>
  <si>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</si>
  <si>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</si>
  <si>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</si>
  <si>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</si>
  <si>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</si>
  <si>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</si>
  <si>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</si>
  <si>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</si>
  <si>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</si>
  <si>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</si>
  <si>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</si>
  <si>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</si>
  <si>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</si>
  <si>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</si>
  <si>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</si>
  <si>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</si>
  <si>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</si>
  <si>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</si>
  <si>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</si>
  <si>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</si>
  <si>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</si>
  <si>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</si>
  <si>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</si>
  <si>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</si>
  <si>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</si>
  <si>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</si>
  <si>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</si>
  <si>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</si>
  <si>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</si>
  <si>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</si>
  <si>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</si>
  <si>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</si>
  <si>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</si>
  <si>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</si>
  <si>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</si>
  <si>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</si>
  <si>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</si>
  <si>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</si>
  <si>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</si>
  <si>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</si>
  <si>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</si>
  <si>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</si>
  <si>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</si>
  <si>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</si>
  <si>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</si>
  <si>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</si>
  <si>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</si>
  <si>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</si>
  <si>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</si>
  <si>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</si>
  <si>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</si>
  <si>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</si>
  <si>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</si>
  <si>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</si>
  <si>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</si>
  <si>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</si>
  <si>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</si>
  <si>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</si>
  <si>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</si>
  <si>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</si>
  <si>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</si>
  <si>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</si>
  <si>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</si>
  <si>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</si>
  <si>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</si>
  <si>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</si>
  <si>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</si>
  <si>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</si>
  <si>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</si>
  <si>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</si>
  <si>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</si>
  <si>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</si>
  <si>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</si>
  <si>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</si>
  <si>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</si>
  <si>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</si>
  <si>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</si>
  <si>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</si>
  <si>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</si>
  <si>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</si>
  <si>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</si>
  <si>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</si>
  <si>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</si>
  <si>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</si>
  <si>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</si>
  <si>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</si>
  <si>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</si>
  <si>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</si>
  <si>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</si>
  <si>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</si>
  <si>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</si>
  <si>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</si>
  <si>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</si>
  <si>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</si>
  <si>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</si>
  <si>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</si>
  <si>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</si>
  <si>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</si>
  <si>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</si>
  <si>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</si>
  <si>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</si>
  <si>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</si>
  <si>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</si>
  <si>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</si>
  <si>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</si>
  <si>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</si>
  <si>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</si>
  <si>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</si>
  <si>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</si>
  <si>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</si>
  <si>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</si>
  <si>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</si>
  <si>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</si>
  <si>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</si>
  <si>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</si>
  <si>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</si>
  <si>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</si>
  <si>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</si>
  <si>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</si>
  <si>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</si>
  <si>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</si>
  <si>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</si>
  <si>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</si>
  <si>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</si>
  <si>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</si>
  <si>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</si>
  <si>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</si>
  <si>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</si>
  <si>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</si>
  <si>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</si>
  <si>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</si>
  <si>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</si>
  <si>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</si>
  <si>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</si>
  <si>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</si>
  <si>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</si>
  <si>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</si>
  <si>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</si>
  <si>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</si>
  <si>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</si>
  <si>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</si>
  <si>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</si>
  <si>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</si>
  <si>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</si>
  <si>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</si>
  <si>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</si>
  <si>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</si>
  <si>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</si>
  <si>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</si>
  <si>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</si>
  <si>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</si>
  <si>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</si>
  <si>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</si>
  <si>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</si>
  <si>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</si>
  <si>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</si>
  <si>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</si>
  <si>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</si>
  <si>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</si>
  <si>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</si>
  <si>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</si>
  <si>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</si>
  <si>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</si>
  <si>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</si>
  <si>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</si>
  <si>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</si>
  <si>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</si>
  <si>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</si>
  <si>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</si>
  <si>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</si>
  <si>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</si>
  <si>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</si>
  <si>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</si>
  <si>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</si>
  <si>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</si>
  <si>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</si>
  <si>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</si>
  <si>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</si>
  <si>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</si>
  <si>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</si>
  <si>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</si>
  <si>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</si>
  <si>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</si>
  <si>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</si>
  <si>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</si>
  <si>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</si>
  <si>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</si>
  <si>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</si>
  <si>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</si>
  <si>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</si>
  <si>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</si>
  <si>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</si>
  <si>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</si>
  <si>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</si>
  <si>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</si>
  <si>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</si>
  <si>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</si>
  <si>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</si>
  <si>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</si>
  <si>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</si>
  <si>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</si>
  <si>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</si>
  <si>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</si>
  <si>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</si>
  <si>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</si>
  <si>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</si>
  <si>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</si>
  <si>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</si>
  <si>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</si>
  <si>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</si>
  <si>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</si>
  <si>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</si>
  <si>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</si>
  <si>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</si>
  <si>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</si>
  <si>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</si>
  <si>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</si>
  <si>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</si>
  <si>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</si>
  <si>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</si>
  <si>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</si>
  <si>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</si>
  <si>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</si>
  <si>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</si>
  <si>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</si>
  <si>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</si>
  <si>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</si>
  <si>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</si>
  <si>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</si>
  <si>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</si>
  <si>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</si>
  <si>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</si>
  <si>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</si>
  <si>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</si>
  <si>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</si>
  <si>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</si>
  <si>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</si>
  <si>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</si>
  <si>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</si>
  <si>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</si>
  <si>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</si>
  <si>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</si>
  <si>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</si>
  <si>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</si>
  <si>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</si>
  <si>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</si>
  <si>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</si>
  <si>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</si>
  <si>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</si>
  <si>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</si>
  <si>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</si>
  <si>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</si>
  <si>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</si>
  <si>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</si>
  <si>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</si>
  <si>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</si>
  <si>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</si>
  <si>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</si>
  <si>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</si>
  <si>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</si>
  <si>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</si>
  <si>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</si>
  <si>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</si>
  <si>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</si>
  <si>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</si>
  <si>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</si>
  <si>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</si>
  <si>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</si>
  <si>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</si>
  <si>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</si>
  <si>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</si>
  <si>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</si>
  <si>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</si>
  <si>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</si>
  <si>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</si>
  <si>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</si>
  <si>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</si>
  <si>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</si>
  <si>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</si>
  <si>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</si>
  <si>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</si>
  <si>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</si>
  <si>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</si>
  <si>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</si>
  <si>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</si>
  <si>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</si>
  <si>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</si>
  <si>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</si>
  <si>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</si>
  <si>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</si>
  <si>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</si>
  <si>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</si>
  <si>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</si>
  <si>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</si>
  <si>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</si>
  <si>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</si>
  <si>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</si>
  <si>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</si>
  <si>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</si>
  <si>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</si>
  <si>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</si>
  <si>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</si>
  <si>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</si>
  <si>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</si>
  <si>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</si>
  <si>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</si>
  <si>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</si>
  <si>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</si>
  <si>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</si>
  <si>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</si>
  <si>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</si>
  <si>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</si>
  <si>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</si>
  <si>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</si>
  <si>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</si>
  <si>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</si>
  <si>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</si>
  <si>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</si>
  <si>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</si>
  <si>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</si>
  <si>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</si>
  <si>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</si>
  <si>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</si>
  <si>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</si>
  <si>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</si>
  <si>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</si>
  <si>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</si>
  <si>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</si>
  <si>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</si>
  <si>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</si>
  <si>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</si>
  <si>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</si>
  <si>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</si>
  <si>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</si>
  <si>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</si>
  <si>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</si>
  <si>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</si>
  <si>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</si>
  <si>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</si>
  <si>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</si>
  <si>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</si>
  <si>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</si>
  <si>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</si>
  <si>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</si>
  <si>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</si>
  <si>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</si>
  <si>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</si>
  <si>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</si>
  <si>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</si>
  <si>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</si>
  <si>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</si>
  <si>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</si>
  <si>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</si>
  <si>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</si>
  <si>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</si>
  <si>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</si>
  <si>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</si>
  <si>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</si>
  <si>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</si>
  <si>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</si>
  <si>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</si>
  <si>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</si>
  <si>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</si>
  <si>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</si>
  <si>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</si>
  <si>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</si>
  <si>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</si>
  <si>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</si>
  <si>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</si>
  <si>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</si>
  <si>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</si>
  <si>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</si>
  <si>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</si>
  <si>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</si>
  <si>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</si>
  <si>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</si>
  <si>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</si>
  <si>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</si>
  <si>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</si>
  <si>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</si>
  <si>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</si>
  <si>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</si>
  <si>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</si>
  <si>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</si>
  <si>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</si>
  <si>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</si>
  <si>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</si>
  <si>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</si>
  <si>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</si>
  <si>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</si>
  <si>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</si>
  <si>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</si>
  <si>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</si>
  <si>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</si>
  <si>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</si>
  <si>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</si>
  <si>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</si>
  <si>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</si>
  <si>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</si>
  <si>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</si>
  <si>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</si>
  <si>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</si>
  <si>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</si>
  <si>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</si>
  <si>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</si>
  <si>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</si>
  <si>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</si>
  <si>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</si>
  <si>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</si>
  <si>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</si>
  <si>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</si>
  <si>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</si>
  <si>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</si>
  <si>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</si>
  <si>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</si>
  <si>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</si>
  <si>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</si>
  <si>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</si>
  <si>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</si>
  <si>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</si>
  <si>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</si>
  <si>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</si>
  <si>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</si>
  <si>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</si>
  <si>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</si>
  <si>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</si>
  <si>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</si>
  <si>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</si>
  <si>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</si>
  <si>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</si>
  <si>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</si>
  <si>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</si>
  <si>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</si>
  <si>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</si>
  <si>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</si>
  <si>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</si>
  <si>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</si>
  <si>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</si>
  <si>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</si>
  <si>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</si>
  <si>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</si>
  <si>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</si>
  <si>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</si>
  <si>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</si>
  <si>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</si>
  <si>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</si>
  <si>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</si>
  <si>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</si>
  <si>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</si>
  <si>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</si>
  <si>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</si>
  <si>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</si>
  <si>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</si>
  <si>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</si>
  <si>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</si>
  <si>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</si>
  <si>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</si>
  <si>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</si>
  <si>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</si>
  <si>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</si>
  <si>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</si>
  <si>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</si>
  <si>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</si>
  <si>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</si>
  <si>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</si>
  <si>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</si>
  <si>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</si>
  <si>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</si>
  <si>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</si>
  <si>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</si>
  <si>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</si>
  <si>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</si>
  <si>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</si>
  <si>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</si>
  <si>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</si>
  <si>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</si>
  <si>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</si>
  <si>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</si>
  <si>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</si>
  <si>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</si>
  <si>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</si>
  <si>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</si>
  <si>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</si>
  <si>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</si>
  <si>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</si>
  <si>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</si>
  <si>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</si>
  <si>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</si>
  <si>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</si>
  <si>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</si>
  <si>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</si>
  <si>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</si>
  <si>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</si>
  <si>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</si>
  <si>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</si>
  <si>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</si>
  <si>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</si>
  <si>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</si>
  <si>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</si>
  <si>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</si>
  <si>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</si>
  <si>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</si>
  <si>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</si>
  <si>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</si>
  <si>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</si>
  <si>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</si>
  <si>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</si>
  <si>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</si>
  <si>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</si>
  <si>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</si>
  <si>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</si>
  <si>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</si>
  <si>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</si>
  <si>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</si>
  <si>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</si>
  <si>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</si>
  <si>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</si>
  <si>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</si>
  <si>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</si>
  <si>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</si>
  <si>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</si>
  <si>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</si>
  <si>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</si>
  <si>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</si>
  <si>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</si>
  <si>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</si>
  <si>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</si>
  <si>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</si>
  <si>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</si>
  <si>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</si>
  <si>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</si>
  <si>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</si>
  <si>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</si>
  <si>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</si>
  <si>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</si>
  <si>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</si>
  <si>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</si>
  <si>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</si>
  <si>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</si>
  <si>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</si>
  <si>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</si>
  <si>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</si>
  <si>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</si>
  <si>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</si>
  <si>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</si>
  <si>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</si>
  <si>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</si>
  <si>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</si>
  <si>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</si>
  <si>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</si>
  <si>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</si>
  <si>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</si>
  <si>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</si>
  <si>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</si>
  <si>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</si>
  <si>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</si>
  <si>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</si>
  <si>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</si>
  <si>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</si>
  <si>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</si>
  <si>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</si>
  <si>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</si>
  <si>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</si>
  <si>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</si>
  <si>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</si>
  <si>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</si>
  <si>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</si>
  <si>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</si>
  <si>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</si>
  <si>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</si>
  <si>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</si>
  <si>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</si>
  <si>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</si>
  <si>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</si>
  <si>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</si>
  <si>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</si>
  <si>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</si>
  <si>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</si>
  <si>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</si>
  <si>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</si>
  <si>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</si>
  <si>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</si>
  <si>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</si>
  <si>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</si>
  <si>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</si>
  <si>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</si>
  <si>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</si>
  <si>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</si>
  <si>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</si>
  <si>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</si>
  <si>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</si>
  <si>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</si>
  <si>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</si>
  <si>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</si>
  <si>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</si>
  <si>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</si>
  <si>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</si>
  <si>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</si>
  <si>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</si>
  <si>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</si>
  <si>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</si>
  <si>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</si>
  <si>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</si>
  <si>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</si>
  <si>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</si>
  <si>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</si>
  <si>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</si>
  <si>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</si>
  <si>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</si>
  <si>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</si>
  <si>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</si>
  <si>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</si>
  <si>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</si>
  <si>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</si>
  <si>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</si>
  <si>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</si>
  <si>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</si>
  <si>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</si>
  <si>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</si>
  <si>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</si>
  <si>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</si>
  <si>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</si>
  <si>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</si>
  <si>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</si>
  <si>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</si>
  <si>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</si>
  <si>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</si>
  <si>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</si>
  <si>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</si>
  <si>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</si>
  <si>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</si>
  <si>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</si>
  <si>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</si>
  <si>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</si>
  <si>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</si>
  <si>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</si>
  <si>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</si>
  <si>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</si>
  <si>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</si>
  <si>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</si>
  <si>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</si>
  <si>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</si>
  <si>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</si>
  <si>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</si>
  <si>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</si>
  <si>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</si>
  <si>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</si>
  <si>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</si>
  <si>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</si>
  <si>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</si>
  <si>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</si>
  <si>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</si>
  <si>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</si>
  <si>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</si>
  <si>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</si>
  <si>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</si>
  <si>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</si>
  <si>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</si>
  <si>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</si>
  <si>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</si>
  <si>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</si>
  <si>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</si>
  <si>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</si>
  <si>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</si>
  <si>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</si>
  <si>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</si>
  <si>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</si>
  <si>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</si>
  <si>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</si>
  <si>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</si>
  <si>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</si>
  <si>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</si>
  <si>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</si>
  <si>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</si>
  <si>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</si>
  <si>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</si>
  <si>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</si>
  <si>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</si>
  <si>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</si>
  <si>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</si>
  <si>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</si>
  <si>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</si>
  <si>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</si>
  <si>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</si>
  <si>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</si>
  <si>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</si>
  <si>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</si>
  <si>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</si>
  <si>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</si>
  <si>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</si>
  <si>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</si>
  <si>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</si>
  <si>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</si>
  <si>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</si>
  <si>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</si>
  <si>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</si>
  <si>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</si>
  <si>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</si>
  <si>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</si>
  <si>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</si>
  <si>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</si>
  <si>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</si>
  <si>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</si>
  <si>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</si>
  <si>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</si>
  <si>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</si>
  <si>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</si>
  <si>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</si>
  <si>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</si>
  <si>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</si>
  <si>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</si>
  <si>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</si>
  <si>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</si>
  <si>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</si>
  <si>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</si>
  <si>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</si>
  <si>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</si>
  <si>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</si>
  <si>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</si>
  <si>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</si>
  <si>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</si>
  <si>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</si>
  <si>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</si>
  <si>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</si>
  <si>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</si>
  <si>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</si>
  <si>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</si>
  <si>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</si>
  <si>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</si>
  <si>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</si>
  <si>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</si>
  <si>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</si>
  <si>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</si>
  <si>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</si>
  <si>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</si>
  <si>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</si>
  <si>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</si>
  <si>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</si>
  <si>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</si>
  <si>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</si>
  <si>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</si>
  <si>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</si>
  <si>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</si>
  <si>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</si>
  <si>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</si>
  <si>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</si>
  <si>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</si>
  <si>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</si>
  <si>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</si>
  <si>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</si>
  <si>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</si>
  <si>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</si>
  <si>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</si>
  <si>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</si>
  <si>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</si>
  <si>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</si>
  <si>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</si>
  <si>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</si>
  <si>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</si>
  <si>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</si>
  <si>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</si>
  <si>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</si>
  <si>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</si>
  <si>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</si>
  <si>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</si>
  <si>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</si>
  <si>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</si>
  <si>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</si>
  <si>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</si>
  <si>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</si>
  <si>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</si>
  <si>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</si>
  <si>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</si>
  <si>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</si>
  <si>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</si>
  <si>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</si>
  <si>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</si>
  <si>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</si>
  <si>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</si>
  <si>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</si>
  <si>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</si>
  <si>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</si>
  <si>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</si>
  <si>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</si>
  <si>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</si>
  <si>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</si>
  <si>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</si>
  <si>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</si>
  <si>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</si>
  <si>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</si>
  <si>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</si>
  <si>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</si>
  <si>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</si>
  <si>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</si>
  <si>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</si>
  <si>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</si>
  <si>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</si>
  <si>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</si>
  <si>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</si>
  <si>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</si>
  <si>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</si>
  <si>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</si>
  <si>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</si>
  <si>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</si>
  <si>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</si>
  <si>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</si>
  <si>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</si>
  <si>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</si>
  <si>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</si>
  <si>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</si>
  <si>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</si>
  <si>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</si>
  <si>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</si>
  <si>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</si>
  <si>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</si>
  <si>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</si>
  <si>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</si>
  <si>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</si>
  <si>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</si>
  <si>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</si>
  <si>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</si>
  <si>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</si>
  <si>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</si>
  <si>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</si>
  <si>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</si>
  <si>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</si>
  <si>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</si>
  <si>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</si>
  <si>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</si>
  <si>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</si>
  <si>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</si>
  <si>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</si>
  <si>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</si>
  <si>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</si>
  <si>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</si>
  <si>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</si>
  <si>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</si>
  <si>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</si>
  <si>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</si>
  <si>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</si>
  <si>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</si>
  <si>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</si>
  <si>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</si>
  <si>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</si>
  <si>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</si>
  <si>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</si>
  <si>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</si>
  <si>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</si>
  <si>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</si>
  <si>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</si>
  <si>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</si>
  <si>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</si>
  <si>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</si>
  <si>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</si>
  <si>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</si>
  <si>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</si>
  <si>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</si>
  <si>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</si>
  <si>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</si>
  <si>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</si>
  <si>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</si>
  <si>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</si>
  <si>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</si>
  <si>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</si>
  <si>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</si>
  <si>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</si>
  <si>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</si>
  <si>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</si>
  <si>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</si>
  <si>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</si>
  <si>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</si>
  <si>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</si>
  <si>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</si>
  <si>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</si>
  <si>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</si>
  <si>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</si>
  <si>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</si>
  <si>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</si>
  <si>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</si>
  <si>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</si>
  <si>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</si>
  <si>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</si>
  <si>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</si>
  <si>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</si>
  <si>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</si>
  <si>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</si>
  <si>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</si>
  <si>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</si>
  <si>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</si>
  <si>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</si>
  <si>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</si>
  <si>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</si>
  <si>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</si>
  <si>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</si>
  <si>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</si>
  <si>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</si>
  <si>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</si>
  <si>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</si>
  <si>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</si>
  <si>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</si>
  <si>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</si>
  <si>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</si>
  <si>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</si>
  <si>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</si>
  <si>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</si>
  <si>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</si>
  <si>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</si>
  <si>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</si>
  <si>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</si>
  <si>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</si>
  <si>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</si>
  <si>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</si>
  <si>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</si>
  <si>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</si>
  <si>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</si>
  <si>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</si>
  <si>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</si>
  <si>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</si>
  <si>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</si>
  <si>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</si>
  <si>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</si>
  <si>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</si>
  <si>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</si>
  <si>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</si>
  <si>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</si>
  <si>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</si>
  <si>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</si>
  <si>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</si>
  <si>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</si>
  <si>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</si>
  <si>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</si>
  <si>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</si>
  <si>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</si>
  <si>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</si>
  <si>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</si>
  <si>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</si>
  <si>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</si>
  <si>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</si>
  <si>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</si>
  <si>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</si>
  <si>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</si>
  <si>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</si>
  <si>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</si>
  <si>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</si>
  <si>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</si>
  <si>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</si>
  <si>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</si>
  <si>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</si>
  <si>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</si>
  <si>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</si>
  <si>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</si>
  <si>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</si>
  <si>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</si>
  <si>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</si>
  <si>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</si>
  <si>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</si>
  <si>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</si>
  <si>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</si>
  <si>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</si>
  <si>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</si>
  <si>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</si>
  <si>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</si>
  <si>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</si>
  <si>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</si>
  <si>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</si>
  <si>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</si>
  <si>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</si>
  <si>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</si>
  <si>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</si>
  <si>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</si>
  <si>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</si>
  <si>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</si>
  <si>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</si>
  <si>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</si>
  <si>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</si>
  <si>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</si>
  <si>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</si>
  <si>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</si>
  <si>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</si>
  <si>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</si>
  <si>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</si>
  <si>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</si>
  <si>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</si>
  <si>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</si>
  <si>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</si>
  <si>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</si>
  <si>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</si>
  <si>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</si>
  <si>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</si>
  <si>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</si>
  <si>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</si>
  <si>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</si>
  <si>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</si>
  <si>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</si>
  <si>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</si>
  <si>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</si>
  <si>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</si>
  <si>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</si>
  <si>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</si>
  <si>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</si>
  <si>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</si>
  <si>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</si>
  <si>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</si>
  <si>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</si>
  <si>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</si>
  <si>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</si>
  <si>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</si>
  <si>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</si>
  <si>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</si>
  <si>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</si>
  <si>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</si>
  <si>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</si>
  <si>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</si>
  <si>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</si>
  <si>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</si>
  <si>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</si>
  <si>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</si>
  <si>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</si>
  <si>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</si>
  <si>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</si>
  <si>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</si>
  <si>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</si>
  <si>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</si>
  <si>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</si>
  <si>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</si>
  <si>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</si>
  <si>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</si>
  <si>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</si>
  <si>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</si>
  <si>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</si>
  <si>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</si>
  <si>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</si>
  <si>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</si>
  <si>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</si>
  <si>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</si>
  <si>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</si>
  <si>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</si>
  <si>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</si>
  <si>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</si>
  <si>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</si>
  <si>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</si>
  <si>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</si>
  <si>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</si>
  <si>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</si>
  <si>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</si>
  <si>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</si>
  <si>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</si>
  <si>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</si>
  <si>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</si>
  <si>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</si>
  <si>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</si>
  <si>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</si>
  <si>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</si>
  <si>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</si>
  <si>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</si>
  <si>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</si>
  <si>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</si>
  <si>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</si>
  <si>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</si>
  <si>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</si>
  <si>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</si>
  <si>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</si>
  <si>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</si>
  <si>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</si>
  <si>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</si>
  <si>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</si>
  <si>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</si>
  <si>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</si>
  <si>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</si>
  <si>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</si>
  <si>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</si>
  <si>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</si>
  <si>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</si>
  <si>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</si>
  <si>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</si>
  <si>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</si>
  <si>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</si>
  <si>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</si>
  <si>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</si>
  <si>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</si>
  <si>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</si>
  <si>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</si>
  <si>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</si>
  <si>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</si>
  <si>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</si>
  <si>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</si>
  <si>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</si>
  <si>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</si>
  <si>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</si>
  <si>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</si>
  <si>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</si>
  <si>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</si>
  <si>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</si>
  <si>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</si>
  <si>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</si>
  <si>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</si>
  <si>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</si>
  <si>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</si>
  <si>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</si>
  <si>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</si>
  <si>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</si>
  <si>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</si>
  <si>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</si>
  <si>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</si>
  <si>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</si>
  <si>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</si>
  <si>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</si>
  <si>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</si>
  <si>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</si>
  <si>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</si>
  <si>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</si>
  <si>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</si>
  <si>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</si>
  <si>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</si>
  <si>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</si>
  <si>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</si>
  <si>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</si>
  <si>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</si>
  <si>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</si>
  <si>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</si>
  <si>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</si>
  <si>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</si>
  <si>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</si>
  <si>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</si>
  <si>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</si>
  <si>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</si>
  <si>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</si>
  <si>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</si>
  <si>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</si>
  <si>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</si>
  <si>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</si>
  <si>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</si>
  <si>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</si>
  <si>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</si>
  <si>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</si>
  <si>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</si>
  <si>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</si>
  <si>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</si>
  <si>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</si>
  <si>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</si>
  <si>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</si>
  <si>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</si>
  <si>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</si>
  <si>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</si>
  <si>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</si>
  <si>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</si>
  <si>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</si>
  <si>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</si>
  <si>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</si>
  <si>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</si>
  <si>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</si>
  <si>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</si>
  <si>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</si>
  <si>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</si>
  <si>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</si>
  <si>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</si>
  <si>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</si>
  <si>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</si>
  <si>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</si>
  <si>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</si>
  <si>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</si>
  <si>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</si>
  <si>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</si>
  <si>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</si>
  <si>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</si>
  <si>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</si>
  <si>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</si>
  <si>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</si>
  <si>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</si>
  <si>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</si>
  <si>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</si>
  <si>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</si>
  <si>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</si>
  <si>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</si>
  <si>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</si>
  <si>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</si>
  <si>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</si>
  <si>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</si>
  <si>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</si>
  <si>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</si>
  <si>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</si>
  <si>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</si>
  <si>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</si>
  <si>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</si>
  <si>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</si>
  <si>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</si>
  <si>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</si>
  <si>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</si>
  <si>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</si>
  <si>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</si>
  <si>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</si>
  <si>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</si>
  <si>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</si>
  <si>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</si>
  <si>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</si>
  <si>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</si>
  <si>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</si>
  <si>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</si>
  <si>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</si>
  <si>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</si>
  <si>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</si>
  <si>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</si>
  <si>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</si>
  <si>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</si>
  <si>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</si>
  <si>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</si>
  <si>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</si>
  <si>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</si>
  <si>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</si>
  <si>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</si>
  <si>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</si>
  <si>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</si>
  <si>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</si>
  <si>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</si>
  <si>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</si>
  <si>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</si>
  <si>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</si>
  <si>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</si>
  <si>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</si>
  <si>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</si>
  <si>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</si>
  <si>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</si>
  <si>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</si>
  <si>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</si>
  <si>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</si>
  <si>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</si>
  <si>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</si>
  <si>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</si>
  <si>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</si>
  <si>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</si>
  <si>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</si>
  <si>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</si>
  <si>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</si>
  <si>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</si>
  <si>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</si>
  <si>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</si>
  <si>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</si>
  <si>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</si>
  <si>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</si>
  <si>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</si>
  <si>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</si>
  <si>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</si>
  <si>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</si>
  <si>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</si>
  <si>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</si>
  <si>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</si>
  <si>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</si>
  <si>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</si>
  <si>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</si>
  <si>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</si>
  <si>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</si>
  <si>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</si>
  <si>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</si>
  <si>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</si>
  <si>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</si>
  <si>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</si>
  <si>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</si>
  <si>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</si>
  <si>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</si>
  <si>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</si>
  <si>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</si>
  <si>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</si>
  <si>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</si>
  <si>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</si>
  <si>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</si>
  <si>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</si>
  <si>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</si>
  <si>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</si>
  <si>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</si>
  <si>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</si>
  <si>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</si>
  <si>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</si>
  <si>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</si>
  <si>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</si>
  <si>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</si>
  <si>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</si>
  <si>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</si>
  <si>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</si>
  <si>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</si>
  <si>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</si>
  <si>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</si>
  <si>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</si>
  <si>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</si>
  <si>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</si>
  <si>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</si>
  <si>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</si>
  <si>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</si>
  <si>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</si>
  <si>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</si>
  <si>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</si>
  <si>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</si>
  <si>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</si>
  <si>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</si>
  <si>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</si>
  <si>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</si>
  <si>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</si>
  <si>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</si>
  <si>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</si>
  <si>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</si>
  <si>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</si>
  <si>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</si>
  <si>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</si>
  <si>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</si>
  <si>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</si>
  <si>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</si>
  <si>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</si>
  <si>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</si>
  <si>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</si>
  <si>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</si>
  <si>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</si>
  <si>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</si>
  <si>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</si>
  <si>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</si>
  <si>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</si>
  <si>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</si>
  <si>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</si>
  <si>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</si>
  <si>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</si>
  <si>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</si>
  <si>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</si>
  <si>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</si>
  <si>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</si>
  <si>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</si>
  <si>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</si>
  <si>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</si>
  <si>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</si>
  <si>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</si>
  <si>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</si>
  <si>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</si>
  <si>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</si>
  <si>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</si>
  <si>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</si>
  <si>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</si>
  <si>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</si>
  <si>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</si>
  <si>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</si>
  <si>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</si>
  <si>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</si>
  <si>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</si>
  <si>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</si>
  <si>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</si>
  <si>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</si>
  <si>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</si>
  <si>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</si>
  <si>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</si>
  <si>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</si>
  <si>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</si>
  <si>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</si>
  <si>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</si>
  <si>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</si>
  <si>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</si>
  <si>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</si>
  <si>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</si>
  <si>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</si>
  <si>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</si>
  <si>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</si>
  <si>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</si>
  <si>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</si>
  <si>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</si>
  <si>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</si>
  <si>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</si>
  <si>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</si>
  <si>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</si>
  <si>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</si>
  <si>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</si>
  <si>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</si>
  <si>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</si>
  <si>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</si>
  <si>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</si>
  <si>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</si>
  <si>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</si>
  <si>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</si>
  <si>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</si>
  <si>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</si>
  <si>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</si>
  <si>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</si>
  <si>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</si>
  <si>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</si>
  <si>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</si>
  <si>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</si>
  <si>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</si>
  <si>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</si>
  <si>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</si>
  <si>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</si>
  <si>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</si>
  <si>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</si>
  <si>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</si>
  <si>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</si>
  <si>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</si>
  <si>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</si>
  <si>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</si>
  <si>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</si>
  <si>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</si>
  <si>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</si>
  <si>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</si>
  <si>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</si>
  <si>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</si>
  <si>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</si>
  <si>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</si>
  <si>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</si>
  <si>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</si>
  <si>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</si>
  <si>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</si>
  <si>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</si>
  <si>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</si>
  <si>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</si>
  <si>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</si>
  <si>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</si>
  <si>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</si>
  <si>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</si>
  <si>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</si>
  <si>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</si>
  <si>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</si>
  <si>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</si>
  <si>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</si>
  <si>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</si>
  <si>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</si>
  <si>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</si>
  <si>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</si>
  <si>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</si>
  <si>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</si>
  <si>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</si>
  <si>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</si>
  <si>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</si>
  <si>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</si>
  <si>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</si>
  <si>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</si>
  <si>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</si>
  <si>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</si>
  <si>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</si>
  <si>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</si>
  <si>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</si>
  <si>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</si>
  <si>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</si>
  <si>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</si>
  <si>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</si>
  <si>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</si>
  <si>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</si>
  <si>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</si>
  <si>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</si>
  <si>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</si>
  <si>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</si>
  <si>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</si>
  <si>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</si>
  <si>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</si>
  <si>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</si>
  <si>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</si>
  <si>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</si>
  <si>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</si>
  <si>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</si>
  <si>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</si>
  <si>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</si>
  <si>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</si>
  <si>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</si>
  <si>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</si>
  <si>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</si>
  <si>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</si>
  <si>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</si>
  <si>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</si>
  <si>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</si>
  <si>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</si>
  <si>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</si>
  <si>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</si>
  <si>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</si>
  <si>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</si>
  <si>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</si>
  <si>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</si>
  <si>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</si>
  <si>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</si>
  <si>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</si>
  <si>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</si>
  <si>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</si>
  <si>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</si>
  <si>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</si>
  <si>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</si>
  <si>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</si>
  <si>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</si>
  <si>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</si>
  <si>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</si>
  <si>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</si>
  <si>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</si>
  <si>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</si>
  <si>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</si>
  <si>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</si>
  <si>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</si>
  <si>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</si>
  <si>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</si>
  <si>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</si>
  <si>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</si>
  <si>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</si>
  <si>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</si>
  <si>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</si>
  <si>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</si>
  <si>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</si>
  <si>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</si>
  <si>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</si>
  <si>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</si>
  <si>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</si>
  <si>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</si>
  <si>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</si>
  <si>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</si>
  <si>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</si>
  <si>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</si>
  <si>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</si>
  <si>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</si>
  <si>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</si>
  <si>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</si>
  <si>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</si>
  <si>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</si>
  <si>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</si>
  <si>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</si>
  <si>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</si>
  <si>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</si>
  <si>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</si>
  <si>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</si>
  <si>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</si>
  <si>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</si>
  <si>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</si>
  <si>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</si>
  <si>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</si>
  <si>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</si>
  <si>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</si>
  <si>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</si>
  <si>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</si>
  <si>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</si>
  <si>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</si>
  <si>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</si>
  <si>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</si>
  <si>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</si>
  <si>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</si>
  <si>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</si>
  <si>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</si>
  <si>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</si>
  <si>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</si>
  <si>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</si>
  <si>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</si>
  <si>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</si>
  <si>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</si>
  <si>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</si>
  <si>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</si>
  <si>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</si>
  <si>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</si>
  <si>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</si>
  <si>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</si>
  <si>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</si>
  <si>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</si>
  <si>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</si>
  <si>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</si>
  <si>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</si>
  <si>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</si>
  <si>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</si>
  <si>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</si>
  <si>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</si>
  <si>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</si>
  <si>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</si>
  <si>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</si>
  <si>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</si>
  <si>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</si>
  <si>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</si>
  <si>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</si>
  <si>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</si>
  <si>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</si>
  <si>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</si>
  <si>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</si>
  <si>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</si>
  <si>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</si>
  <si>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</si>
  <si>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</si>
  <si>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</si>
  <si>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</si>
  <si>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</si>
  <si>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</si>
  <si>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</si>
  <si>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</si>
  <si>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</si>
  <si>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</si>
  <si>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</si>
  <si>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</si>
  <si>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</si>
  <si>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</si>
  <si>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</si>
  <si>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</si>
  <si>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</si>
  <si>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</si>
  <si>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</si>
  <si>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</si>
  <si>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</si>
  <si>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</si>
  <si>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</si>
  <si>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</si>
  <si>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</si>
  <si>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</si>
  <si>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</si>
  <si>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</si>
  <si>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</si>
  <si>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</si>
  <si>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</si>
  <si>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</si>
  <si>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</si>
  <si>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</si>
  <si>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</si>
  <si>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</si>
  <si>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</si>
  <si>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</si>
  <si>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</si>
  <si>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</si>
  <si>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</si>
  <si>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</si>
  <si>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</si>
  <si>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</si>
  <si>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</si>
  <si>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</si>
  <si>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</si>
  <si>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</si>
  <si>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</si>
  <si>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</si>
  <si>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</si>
  <si>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</si>
  <si>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</si>
  <si>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</si>
  <si>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</si>
  <si>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</si>
  <si>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</si>
  <si>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</si>
  <si>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</si>
  <si>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</si>
  <si>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</si>
  <si>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</si>
  <si>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</si>
  <si>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</si>
  <si>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</si>
  <si>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</si>
  <si>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</si>
  <si>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</si>
  <si>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</si>
  <si>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</si>
  <si>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</si>
  <si>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</si>
  <si>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</si>
  <si>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</si>
  <si>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</si>
  <si>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</si>
  <si>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</si>
  <si>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</si>
  <si>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</si>
  <si>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</si>
  <si>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</si>
  <si>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</si>
  <si>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</si>
  <si>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</si>
  <si>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</si>
  <si>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</si>
  <si>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</si>
  <si>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</si>
  <si>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</si>
  <si>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</si>
  <si>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</si>
  <si>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</si>
  <si>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</si>
  <si>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</si>
  <si>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</si>
  <si>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</si>
  <si>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</si>
  <si>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</si>
  <si>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</si>
  <si>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</si>
  <si>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</si>
  <si>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</si>
  <si>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</si>
  <si>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</si>
  <si>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</si>
  <si>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</si>
  <si>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</si>
  <si>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</si>
  <si>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</si>
  <si>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</si>
  <si>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</si>
  <si>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</si>
  <si>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</si>
  <si>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</si>
  <si>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</si>
  <si>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</si>
  <si>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</si>
  <si>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</si>
  <si>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</si>
  <si>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</si>
  <si>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</si>
  <si>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</si>
  <si>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</si>
  <si>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</si>
  <si>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</si>
  <si>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</si>
  <si>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</si>
  <si>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</si>
  <si>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</si>
  <si>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</si>
  <si>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</si>
  <si>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</si>
  <si>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</si>
  <si>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</si>
  <si>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</si>
  <si>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</si>
  <si>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</si>
  <si>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</si>
  <si>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</si>
  <si>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</si>
  <si>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</si>
  <si>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</si>
  <si>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</si>
  <si>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</si>
  <si>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</si>
  <si>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</si>
  <si>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</si>
  <si>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</si>
  <si>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</si>
  <si>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</si>
  <si>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</si>
  <si>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</si>
  <si>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</si>
  <si>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</si>
  <si>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</si>
  <si>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</si>
  <si>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</si>
  <si>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</si>
  <si>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</si>
  <si>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</si>
  <si>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</si>
  <si>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</si>
  <si>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</si>
  <si>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</si>
  <si>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</si>
  <si>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</si>
  <si>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</si>
  <si>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</si>
  <si>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</si>
  <si>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</si>
  <si>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</si>
  <si>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</si>
  <si>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</si>
  <si>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</si>
  <si>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</si>
  <si>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</si>
  <si>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</si>
  <si>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</si>
  <si>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</si>
  <si>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</si>
  <si>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</si>
  <si>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</si>
  <si>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</si>
  <si>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</si>
  <si>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</si>
  <si>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</si>
  <si>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</si>
  <si>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</si>
  <si>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</si>
  <si>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</si>
  <si>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</si>
  <si>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</si>
  <si>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</si>
  <si>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</si>
  <si>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</si>
  <si>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</si>
  <si>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</si>
  <si>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</si>
  <si>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</si>
  <si>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</si>
  <si>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</si>
  <si>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</si>
  <si>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</si>
  <si>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</si>
  <si>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</si>
  <si>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</si>
  <si>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</si>
  <si>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</si>
  <si>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</si>
  <si>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</si>
  <si>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</si>
  <si>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</si>
  <si>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</si>
  <si>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</si>
  <si>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</si>
  <si>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</si>
  <si>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</si>
  <si>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</si>
  <si>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</si>
  <si>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</si>
  <si>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</si>
  <si>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</si>
  <si>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</si>
  <si>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</si>
  <si>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</si>
  <si>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</si>
  <si>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</si>
  <si>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</si>
  <si>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</si>
  <si>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</si>
  <si>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</si>
  <si>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</si>
  <si>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</si>
  <si>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</si>
  <si>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</si>
  <si>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</si>
  <si>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</si>
  <si>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</si>
  <si>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</si>
  <si>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</si>
  <si>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</si>
  <si>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</si>
  <si>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</si>
  <si>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</si>
  <si>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</si>
  <si>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</si>
  <si>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</si>
  <si>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</si>
  <si>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</si>
  <si>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</si>
  <si>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</si>
  <si>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</si>
  <si>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</si>
  <si>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</si>
  <si>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</si>
  <si>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</si>
  <si>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</si>
  <si>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</si>
  <si>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</si>
  <si>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</si>
  <si>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</si>
  <si>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</si>
  <si>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</si>
  <si>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</si>
  <si>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</si>
  <si>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</si>
  <si>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</si>
  <si>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</si>
  <si>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</si>
  <si>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</si>
  <si>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</si>
  <si>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</si>
  <si>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</si>
  <si>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</si>
  <si>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</si>
  <si>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</si>
  <si>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</si>
  <si>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</si>
  <si>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</si>
  <si>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</si>
  <si>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</si>
  <si>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</si>
  <si>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</si>
  <si>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</si>
  <si>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</si>
  <si>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</si>
  <si>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</si>
  <si>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</si>
  <si>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</si>
  <si>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</si>
  <si>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</si>
  <si>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</si>
  <si>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</si>
  <si>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</si>
  <si>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</si>
  <si>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</si>
  <si>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</si>
  <si>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</si>
  <si>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</si>
  <si>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</si>
  <si>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</si>
  <si>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</si>
  <si>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</si>
  <si>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</si>
  <si>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</si>
  <si>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</si>
  <si>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</si>
  <si>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</si>
  <si>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</si>
  <si>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</si>
  <si>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</si>
  <si>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</si>
  <si>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</si>
  <si>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</si>
  <si>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</si>
  <si>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</si>
  <si>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</si>
  <si>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</si>
  <si>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</si>
  <si>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</si>
  <si>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</si>
  <si>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</si>
  <si>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</si>
  <si>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</si>
  <si>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</si>
  <si>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</si>
  <si>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</si>
  <si>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</si>
  <si>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</si>
  <si>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</si>
  <si>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</si>
  <si>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</si>
  <si>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</si>
  <si>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</si>
  <si>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</si>
  <si>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</si>
  <si>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</si>
  <si>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</si>
  <si>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</si>
  <si>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</si>
  <si>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</si>
  <si>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</si>
  <si>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</si>
  <si>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</si>
  <si>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</si>
  <si>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</si>
  <si>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</si>
  <si>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</si>
  <si>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</si>
  <si>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</si>
  <si>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</si>
  <si>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</si>
  <si>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</si>
  <si>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</si>
  <si>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</si>
  <si>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</si>
  <si>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</si>
  <si>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</si>
  <si>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</si>
  <si>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</si>
  <si>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</si>
  <si>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</si>
  <si>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</si>
  <si>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</si>
  <si>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</si>
  <si>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</si>
  <si>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</si>
  <si>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</si>
  <si>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</si>
  <si>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</si>
  <si>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</si>
  <si>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</si>
  <si>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</si>
  <si>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</si>
  <si>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</si>
  <si>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</si>
  <si>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</si>
  <si>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</si>
  <si>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</si>
  <si>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</si>
  <si>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</si>
  <si>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</si>
  <si>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</si>
  <si>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</si>
  <si>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</si>
  <si>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</si>
  <si>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</si>
  <si>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</si>
  <si>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</si>
  <si>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</si>
  <si>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</si>
  <si>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</si>
  <si>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</si>
  <si>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</si>
  <si>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</si>
  <si>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</si>
  <si>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</si>
  <si>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</si>
  <si>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</si>
  <si>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</si>
  <si>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</si>
  <si>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</si>
  <si>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</si>
  <si>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</si>
  <si>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</si>
  <si>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</si>
  <si>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</si>
  <si>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</si>
  <si>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</si>
  <si>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</si>
  <si>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</si>
  <si>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</si>
  <si>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</si>
  <si>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</si>
  <si>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</si>
  <si>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</si>
  <si>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</si>
  <si>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</si>
  <si>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</si>
  <si>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</si>
  <si>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</si>
  <si>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</si>
  <si>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</si>
  <si>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</si>
  <si>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</si>
  <si>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</si>
  <si>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</si>
  <si>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</si>
  <si>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</si>
  <si>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</si>
  <si>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</si>
  <si>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</si>
  <si>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</si>
  <si>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</si>
  <si>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</si>
  <si>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</si>
  <si>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</si>
  <si>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</si>
  <si>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</si>
  <si>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</si>
  <si>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</si>
  <si>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</si>
  <si>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</si>
  <si>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</si>
  <si>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</si>
  <si>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</si>
  <si>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</si>
  <si>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</si>
  <si>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</si>
  <si>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</si>
  <si>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</si>
  <si>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</si>
  <si>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</si>
  <si>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</si>
  <si>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</si>
  <si>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</si>
  <si>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</si>
  <si>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</si>
  <si>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</si>
  <si>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</si>
  <si>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</si>
  <si>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</si>
  <si>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</si>
  <si>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</si>
  <si>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</si>
  <si>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</si>
  <si>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</si>
  <si>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</si>
  <si>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</si>
  <si>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</si>
  <si>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</si>
  <si>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</si>
  <si>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</si>
  <si>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</si>
  <si>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</si>
  <si>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</si>
  <si>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</si>
  <si>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</si>
  <si>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</si>
  <si>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</si>
  <si>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</si>
  <si>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</si>
  <si>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</si>
  <si>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</si>
  <si>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</si>
  <si>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</si>
  <si>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</si>
  <si>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</si>
  <si>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</si>
  <si>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</si>
  <si>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</si>
  <si>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</si>
  <si>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</si>
  <si>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</si>
  <si>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</si>
  <si>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</si>
  <si>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</si>
  <si>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</si>
  <si>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</si>
  <si>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</si>
  <si>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</si>
  <si>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</si>
  <si>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</si>
  <si>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</si>
  <si>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</si>
  <si>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</si>
  <si>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</si>
  <si>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</si>
  <si>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</si>
  <si>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</si>
  <si>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</si>
  <si>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</si>
  <si>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</si>
  <si>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</si>
  <si>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</si>
  <si>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</si>
  <si>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</si>
  <si>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</si>
  <si>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</si>
  <si>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</si>
  <si>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</si>
  <si>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</si>
  <si>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</si>
  <si>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</si>
  <si>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</si>
  <si>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</si>
  <si>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</si>
  <si>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</si>
  <si>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</si>
  <si>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</si>
  <si>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</si>
  <si>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</si>
  <si>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</si>
  <si>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</si>
  <si>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</si>
  <si>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</si>
  <si>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</si>
  <si>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</si>
  <si>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</si>
  <si>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</si>
  <si>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</si>
  <si>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</si>
  <si>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</si>
  <si>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</si>
  <si>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</si>
  <si>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</si>
  <si>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</si>
  <si>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</si>
  <si>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</si>
  <si>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</si>
  <si>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</si>
  <si>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</si>
  <si>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</si>
  <si>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</si>
  <si>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</si>
  <si>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</si>
  <si>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</si>
  <si>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</si>
  <si>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</si>
  <si>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</si>
  <si>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</si>
  <si>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</si>
  <si>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</si>
  <si>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</si>
  <si>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</si>
  <si>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</si>
  <si>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</si>
  <si>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</si>
  <si>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</si>
  <si>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</si>
  <si>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</si>
  <si>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</si>
  <si>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</si>
  <si>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</si>
  <si>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</si>
  <si>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</si>
  <si>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</si>
  <si>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</si>
  <si>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</si>
  <si>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</si>
  <si>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</si>
  <si>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</si>
  <si>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</si>
  <si>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</si>
  <si>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</si>
  <si>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</si>
  <si>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</si>
  <si>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</si>
  <si>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</si>
  <si>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</si>
  <si>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</si>
  <si>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</si>
  <si>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</si>
  <si>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</si>
  <si>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</si>
  <si>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</si>
  <si>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</si>
  <si>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</si>
  <si>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</si>
  <si>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</si>
  <si>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</si>
  <si>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</si>
  <si>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</si>
  <si>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</si>
  <si>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</si>
  <si>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</si>
  <si>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</si>
  <si>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</si>
  <si>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</si>
  <si>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</si>
  <si>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</si>
  <si>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</si>
  <si>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</si>
  <si>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</si>
  <si>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</si>
  <si>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</si>
  <si>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</si>
  <si>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</si>
  <si>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</si>
  <si>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</si>
  <si>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</si>
  <si>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</si>
  <si>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</si>
  <si>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</si>
  <si>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</si>
  <si>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</si>
  <si>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</si>
  <si>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</si>
  <si>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</si>
  <si>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</si>
  <si>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</si>
  <si>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</si>
  <si>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</si>
  <si>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</si>
  <si>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</si>
  <si>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</si>
  <si>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</si>
  <si>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</si>
  <si>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</si>
  <si>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</si>
  <si>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</si>
  <si>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</si>
  <si>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</si>
  <si>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</si>
  <si>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</si>
  <si>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</si>
  <si>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</si>
  <si>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</si>
  <si>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</si>
  <si>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</si>
  <si>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</si>
  <si>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</si>
  <si>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</si>
  <si>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</si>
  <si>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</si>
  <si>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</si>
  <si>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</si>
  <si>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</si>
  <si>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</si>
  <si>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</si>
  <si>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</si>
  <si>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</si>
  <si>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</si>
  <si>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</si>
  <si>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</si>
  <si>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</si>
  <si>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</si>
  <si>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</si>
  <si>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</si>
  <si>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</si>
  <si>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</si>
  <si>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</si>
  <si>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</si>
  <si>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</si>
  <si>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</si>
  <si>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</si>
  <si>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</si>
  <si>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</si>
  <si>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</si>
  <si>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</si>
  <si>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</si>
  <si>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</si>
  <si>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</si>
  <si>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</si>
  <si>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</si>
  <si>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</si>
  <si>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</si>
  <si>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</si>
  <si>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</si>
  <si>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</si>
  <si>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</si>
  <si>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</si>
  <si>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</si>
  <si>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</si>
  <si>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</si>
  <si>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</si>
  <si>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</si>
  <si>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</si>
  <si>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</si>
  <si>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</si>
  <si>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</si>
  <si>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</si>
  <si>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</si>
  <si>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</si>
  <si>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</si>
  <si>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</si>
  <si>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</si>
  <si>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</si>
  <si>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</si>
  <si>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</si>
  <si>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</si>
  <si>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</si>
  <si>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</si>
  <si>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</si>
  <si>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</si>
  <si>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</si>
  <si>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</si>
  <si>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</si>
  <si>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</si>
  <si>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</si>
  <si>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</si>
  <si>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</si>
  <si>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</si>
  <si>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</si>
  <si>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</si>
  <si>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</si>
  <si>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</si>
  <si>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</si>
  <si>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</si>
  <si>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</si>
  <si>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</si>
  <si>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</si>
  <si>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</si>
  <si>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</si>
  <si>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</si>
  <si>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</si>
  <si>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</si>
  <si>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</si>
  <si>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</si>
  <si>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</si>
  <si>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</si>
  <si>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</si>
  <si>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</si>
  <si>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</si>
  <si>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</si>
  <si>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</si>
  <si>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</si>
  <si>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</si>
  <si>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</si>
  <si>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</si>
  <si>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</si>
  <si>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</si>
  <si>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</si>
  <si>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</si>
  <si>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</si>
  <si>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</si>
  <si>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</si>
  <si>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</si>
  <si>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</si>
  <si>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</si>
  <si>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</si>
  <si>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</si>
  <si>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</si>
  <si>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</si>
  <si>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</si>
  <si>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</si>
  <si>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</si>
  <si>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</si>
  <si>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</si>
  <si>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</si>
  <si>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</si>
  <si>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</si>
  <si>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</si>
  <si>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</si>
  <si>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</si>
  <si>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</si>
  <si>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</si>
  <si>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</si>
  <si>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</si>
  <si>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</si>
  <si>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</si>
  <si>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</si>
  <si>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</si>
  <si>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</si>
  <si>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</si>
  <si>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</si>
  <si>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</si>
  <si>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</si>
  <si>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</si>
  <si>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</si>
  <si>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</si>
  <si>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</si>
  <si>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</si>
  <si>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</si>
  <si>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</si>
  <si>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</si>
  <si>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</si>
  <si>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</si>
  <si>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</si>
  <si>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</si>
  <si>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</si>
  <si>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</si>
  <si>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</si>
  <si>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</si>
  <si>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</si>
  <si>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</si>
  <si>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</si>
  <si>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</si>
  <si>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</si>
  <si>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</si>
  <si>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</si>
  <si>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</si>
  <si>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</si>
  <si>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</si>
  <si>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</si>
  <si>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</si>
  <si>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</si>
  <si>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</si>
  <si>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</si>
  <si>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</si>
  <si>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</si>
  <si>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</si>
  <si>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</si>
  <si>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</si>
  <si>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</si>
  <si>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</si>
  <si>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</si>
  <si>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</si>
  <si>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</si>
  <si>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</si>
  <si>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</si>
  <si>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</si>
  <si>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</si>
  <si>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</si>
  <si>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</si>
  <si>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</si>
  <si>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</si>
  <si>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</si>
  <si>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</si>
  <si>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</si>
  <si>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</si>
  <si>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</si>
  <si>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</si>
  <si>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</si>
  <si>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</si>
  <si>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</si>
  <si>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</si>
  <si>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</si>
  <si>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</si>
  <si>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</si>
  <si>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</si>
  <si>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</si>
  <si>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</si>
  <si>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</si>
  <si>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</si>
  <si>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</si>
  <si>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</si>
  <si>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</si>
  <si>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</si>
  <si>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</si>
  <si>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</si>
  <si>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</si>
  <si>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</si>
  <si>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</si>
  <si>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</si>
  <si>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</si>
  <si>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</si>
  <si>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</si>
  <si>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</si>
  <si>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</si>
  <si>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</si>
  <si>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</si>
  <si>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</si>
  <si>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</si>
  <si>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</si>
  <si>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</si>
  <si>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</si>
  <si>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</si>
  <si>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</si>
  <si>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</si>
  <si>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</si>
  <si>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</si>
  <si>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</si>
  <si>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</si>
  <si>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</si>
  <si>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</si>
  <si>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</si>
  <si>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</si>
  <si>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</si>
  <si>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</si>
  <si>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</si>
  <si>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</si>
  <si>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</si>
  <si>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</si>
  <si>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</si>
  <si>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</si>
  <si>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</si>
  <si>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</si>
  <si>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</si>
  <si>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</si>
  <si>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</si>
  <si>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</si>
  <si>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</si>
  <si>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</si>
  <si>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</si>
  <si>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</si>
  <si>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</si>
  <si>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</si>
  <si>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</si>
  <si>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</si>
  <si>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</si>
  <si>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</si>
  <si>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</si>
  <si>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</si>
  <si>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</si>
  <si>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</si>
  <si>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</si>
  <si>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</si>
  <si>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</si>
  <si>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</si>
  <si>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</si>
  <si>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</si>
  <si>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</si>
  <si>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</si>
  <si>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</si>
  <si>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</si>
  <si>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</si>
  <si>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</si>
  <si>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</si>
  <si>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</si>
  <si>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</si>
  <si>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</si>
  <si>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</si>
  <si>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</si>
  <si>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</si>
  <si>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</si>
  <si>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</si>
  <si>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</si>
  <si>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</si>
  <si>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</si>
  <si>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</si>
  <si>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</si>
  <si>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</si>
  <si>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</si>
  <si>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</si>
  <si>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</si>
  <si>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</si>
  <si>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</si>
  <si>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</si>
  <si>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</si>
  <si>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</si>
  <si>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</si>
  <si>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</si>
  <si>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</si>
  <si>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</si>
  <si>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</si>
  <si>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</si>
  <si>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</si>
  <si>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</si>
  <si>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</si>
  <si>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</si>
  <si>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</si>
  <si>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</si>
  <si>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</si>
  <si>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</si>
  <si>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</si>
  <si>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</si>
  <si>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</si>
  <si>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</si>
  <si>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</si>
  <si>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</si>
  <si>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</si>
  <si>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</si>
  <si>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</si>
  <si>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</si>
  <si>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</si>
  <si>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</si>
  <si>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</si>
  <si>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</si>
  <si>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</si>
  <si>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</si>
  <si>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</si>
  <si>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</si>
  <si>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</si>
  <si>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</si>
  <si>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</si>
  <si>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</si>
  <si>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</si>
  <si>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</si>
  <si>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</si>
  <si>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</si>
  <si>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</si>
  <si>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</si>
  <si>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</si>
  <si>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</si>
  <si>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</si>
  <si>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</si>
  <si>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</si>
  <si>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</si>
  <si>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</si>
  <si>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</si>
  <si>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</si>
  <si>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</si>
  <si>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</si>
  <si>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</si>
  <si>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</si>
  <si>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</si>
  <si>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</si>
  <si>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</si>
  <si>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</si>
  <si>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</si>
  <si>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</si>
  <si>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</si>
  <si>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</si>
  <si>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</si>
  <si>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</si>
  <si>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</si>
  <si>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</si>
  <si>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</si>
  <si>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</si>
  <si>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</si>
  <si>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</si>
  <si>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</si>
  <si>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</si>
  <si>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</si>
  <si>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</si>
  <si>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</si>
  <si>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</si>
  <si>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</si>
  <si>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</si>
  <si>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</si>
  <si>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</si>
  <si>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</si>
  <si>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</si>
  <si>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</si>
  <si>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</si>
  <si>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</si>
  <si>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</si>
  <si>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</si>
  <si>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</si>
  <si>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</si>
  <si>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</si>
  <si>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</si>
  <si>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</si>
  <si>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</si>
  <si>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</si>
  <si>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</si>
  <si>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</si>
  <si>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</si>
  <si>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</si>
  <si>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</si>
  <si>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</si>
  <si>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</si>
  <si>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</si>
  <si>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</si>
  <si>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</si>
  <si>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</si>
  <si>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</si>
  <si>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</si>
  <si>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</si>
  <si>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</si>
  <si>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</si>
  <si>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</si>
  <si>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</si>
  <si>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</si>
  <si>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</si>
  <si>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</si>
  <si>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</si>
  <si>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</si>
  <si>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</si>
  <si>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</si>
  <si>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</si>
  <si>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</si>
  <si>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</si>
  <si>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</si>
  <si>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</si>
  <si>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</si>
  <si>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</si>
  <si>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</si>
  <si>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</si>
  <si>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</si>
  <si>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</si>
  <si>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</si>
  <si>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</si>
  <si>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</si>
  <si>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</si>
  <si>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</si>
  <si>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</si>
  <si>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</si>
  <si>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</si>
  <si>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</si>
  <si>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</si>
  <si>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</si>
  <si>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</si>
  <si>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</si>
  <si>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</si>
  <si>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</si>
  <si>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</si>
  <si>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</si>
  <si>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</si>
  <si>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</si>
  <si>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</si>
  <si>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</si>
  <si>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</si>
  <si>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</si>
  <si>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</si>
  <si>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</si>
  <si>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</si>
  <si>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</si>
  <si>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</si>
  <si>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</si>
  <si>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</si>
  <si>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</si>
  <si>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</si>
  <si>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</si>
  <si>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</si>
  <si>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</si>
  <si>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</si>
  <si>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</si>
  <si>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</si>
  <si>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</si>
  <si>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</si>
  <si>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</si>
  <si>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</si>
  <si>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</si>
  <si>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</si>
  <si>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</si>
  <si>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</si>
  <si>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</si>
  <si>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</si>
  <si>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</si>
  <si>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</si>
  <si>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</si>
  <si>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</si>
  <si>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</si>
  <si>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</si>
  <si>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</si>
  <si>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</si>
  <si>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</si>
  <si>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</si>
  <si>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</si>
  <si>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</si>
  <si>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</si>
  <si>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</si>
  <si>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</si>
  <si>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</si>
  <si>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</si>
  <si>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</si>
  <si>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</si>
  <si>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</si>
  <si>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</si>
  <si>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</si>
  <si>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</si>
  <si>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</si>
  <si>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</si>
  <si>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</si>
  <si>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</si>
  <si>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</si>
  <si>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</si>
  <si>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</si>
  <si>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</si>
  <si>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</si>
  <si>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</si>
  <si>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</si>
  <si>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</si>
  <si>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</si>
  <si>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</si>
  <si>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</si>
  <si>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</si>
  <si>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</si>
  <si>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</si>
  <si>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</si>
  <si>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</si>
  <si>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</si>
  <si>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</si>
  <si>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</si>
  <si>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</si>
  <si>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</si>
  <si>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</si>
  <si>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</si>
  <si>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</si>
  <si>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</si>
  <si>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</si>
  <si>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</si>
  <si>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</si>
  <si>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</si>
  <si>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</si>
  <si>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</si>
  <si>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</si>
  <si>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</si>
  <si>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</si>
  <si>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</si>
  <si>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</si>
  <si>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</si>
  <si>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</si>
  <si>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</si>
  <si>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</si>
  <si>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</si>
  <si>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</si>
  <si>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</si>
  <si>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</si>
  <si>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</si>
  <si>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</si>
  <si>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</si>
  <si>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</si>
  <si>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</si>
  <si>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</si>
  <si>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</si>
  <si>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</si>
  <si>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</si>
  <si>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</si>
  <si>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</si>
  <si>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</si>
  <si>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</si>
  <si>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</si>
  <si>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</si>
  <si>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</si>
  <si>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</si>
  <si>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</si>
  <si>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</si>
  <si>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</si>
  <si>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</si>
  <si>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</si>
  <si>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</si>
  <si>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</si>
  <si>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</si>
  <si>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</si>
  <si>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</si>
  <si>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</si>
  <si>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</si>
  <si>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</si>
  <si>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</si>
  <si>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</si>
  <si>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</si>
  <si>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</si>
  <si>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</si>
  <si>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</si>
  <si>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</si>
  <si>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</si>
  <si>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</si>
  <si>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</si>
  <si>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</si>
  <si>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</si>
  <si>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</si>
  <si>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</si>
  <si>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</si>
  <si>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</si>
  <si>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</si>
  <si>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</si>
  <si>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</si>
  <si>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</si>
  <si>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</si>
  <si>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</si>
  <si>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</si>
  <si>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</si>
  <si>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</si>
  <si>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</si>
  <si>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</si>
  <si>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</si>
  <si>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</si>
  <si>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</si>
  <si>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</si>
  <si>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</si>
  <si>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</si>
  <si>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</si>
  <si>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</si>
  <si>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</si>
  <si>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</si>
  <si>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</si>
  <si>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</si>
  <si>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</si>
  <si>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</si>
  <si>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</si>
  <si>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</si>
  <si>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</si>
  <si>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</si>
  <si>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</si>
  <si>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</si>
  <si>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</si>
  <si>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</si>
  <si>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</si>
  <si>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</si>
  <si>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</si>
  <si>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</si>
  <si>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</si>
  <si>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</si>
  <si>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</si>
  <si>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</si>
  <si>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</si>
  <si>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</si>
  <si>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</si>
  <si>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</si>
  <si>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</si>
  <si>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</si>
  <si>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</si>
  <si>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</si>
  <si>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</si>
  <si>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</si>
  <si>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</si>
  <si>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</si>
  <si>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</si>
  <si>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</si>
  <si>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</si>
  <si>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</si>
  <si>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</si>
  <si>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</si>
  <si>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</si>
  <si>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</si>
  <si>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</si>
  <si>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</si>
  <si>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</si>
  <si>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</si>
  <si>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</si>
  <si>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</si>
  <si>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</si>
  <si>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</si>
  <si>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</si>
  <si>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</si>
  <si>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</si>
  <si>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</si>
  <si>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</si>
  <si>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</si>
  <si>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</si>
  <si>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</si>
  <si>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</si>
  <si>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</si>
  <si>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</si>
  <si>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</si>
  <si>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</si>
  <si>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</si>
  <si>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</si>
  <si>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</si>
  <si>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</si>
  <si>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</si>
  <si>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</si>
  <si>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</si>
  <si>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</si>
  <si>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</si>
  <si>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</si>
  <si>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</si>
  <si>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</si>
  <si>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</si>
  <si>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</si>
  <si>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</si>
  <si>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</si>
  <si>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</si>
  <si>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</si>
  <si>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</si>
  <si>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</si>
  <si>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</si>
  <si>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</si>
  <si>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</si>
  <si>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</si>
  <si>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</si>
  <si>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</si>
  <si>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</si>
  <si>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</si>
  <si>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</si>
  <si>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</si>
  <si>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</si>
  <si>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</si>
  <si>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</si>
  <si>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</si>
  <si>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</si>
  <si>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</si>
  <si>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</si>
  <si>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</si>
  <si>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</si>
  <si>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</si>
  <si>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</si>
  <si>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</si>
  <si>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</si>
  <si>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</si>
  <si>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</si>
  <si>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</si>
  <si>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</si>
  <si>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</si>
  <si>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</si>
  <si>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</si>
  <si>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</si>
  <si>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</si>
  <si>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</si>
  <si>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</si>
  <si>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</si>
  <si>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</si>
  <si>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</si>
  <si>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</si>
  <si>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</si>
  <si>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</si>
  <si>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</si>
  <si>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</si>
  <si>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</si>
  <si>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</si>
  <si>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</si>
  <si>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</si>
  <si>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</si>
  <si>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</si>
  <si>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</si>
  <si>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</si>
  <si>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</si>
  <si>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</si>
  <si>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</si>
  <si>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</si>
  <si>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</si>
  <si>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</si>
  <si>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</si>
  <si>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</si>
  <si>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</si>
  <si>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</si>
  <si>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</si>
  <si>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</si>
  <si>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</si>
  <si>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</si>
  <si>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</si>
  <si>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</si>
  <si>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</si>
  <si>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</si>
  <si>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</si>
  <si>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</si>
  <si>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</si>
  <si>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</si>
  <si>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</si>
  <si>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</si>
  <si>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</si>
  <si>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</si>
  <si>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</si>
  <si>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</si>
  <si>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</si>
  <si>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</si>
  <si>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</si>
  <si>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</si>
  <si>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</si>
  <si>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</si>
  <si>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</si>
  <si>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</si>
  <si>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</si>
  <si>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</si>
  <si>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</si>
  <si>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</si>
  <si>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</si>
  <si>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</si>
  <si>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</si>
  <si>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</si>
  <si>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</si>
  <si>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</si>
  <si>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</si>
  <si>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</si>
  <si>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</si>
  <si>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</si>
  <si>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</si>
  <si>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</si>
  <si>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</si>
  <si>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</si>
  <si>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</si>
  <si>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</si>
  <si>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</si>
  <si>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</si>
  <si>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</si>
  <si>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</si>
  <si>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</si>
  <si>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</si>
  <si>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</si>
  <si>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</si>
  <si>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</si>
  <si>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</si>
  <si>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</si>
  <si>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</si>
  <si>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</si>
  <si>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</si>
  <si>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</si>
  <si>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</si>
  <si>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</si>
  <si>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</si>
  <si>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</si>
  <si>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</si>
  <si>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</si>
  <si>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</si>
  <si>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</si>
  <si>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</si>
  <si>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</si>
  <si>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</si>
  <si>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</si>
  <si>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</si>
  <si>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</si>
  <si>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</si>
  <si>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</si>
  <si>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</si>
  <si>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</si>
  <si>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</si>
  <si>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</si>
  <si>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</si>
  <si>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</si>
  <si>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</si>
  <si>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</si>
  <si>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</si>
  <si>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</si>
  <si>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</si>
  <si>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</si>
  <si>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</si>
  <si>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</si>
  <si>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</si>
  <si>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</si>
  <si>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</si>
  <si>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</si>
  <si>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</si>
  <si>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</si>
  <si>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</si>
  <si>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</si>
  <si>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</si>
  <si>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</si>
  <si>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</si>
  <si>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</si>
  <si>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</si>
  <si>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</si>
  <si>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</si>
  <si>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</si>
  <si>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</si>
  <si>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</si>
  <si>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</si>
  <si>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</si>
  <si>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</si>
  <si>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</si>
  <si>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</si>
  <si>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</si>
  <si>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</si>
  <si>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</si>
  <si>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</si>
  <si>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</si>
  <si>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</si>
  <si>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</si>
  <si>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</si>
  <si>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</si>
  <si>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</si>
  <si>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</si>
  <si>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</si>
  <si>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</si>
  <si>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</si>
  <si>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</si>
  <si>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</si>
  <si>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</si>
  <si>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</si>
  <si>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</si>
  <si>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</si>
  <si>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</si>
  <si>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</si>
  <si>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</si>
  <si>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</si>
  <si>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</si>
  <si>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</si>
  <si>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</si>
  <si>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</si>
  <si>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</si>
  <si>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</si>
  <si>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</si>
  <si>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</si>
  <si>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</si>
  <si>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</si>
  <si>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</si>
  <si>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</si>
  <si>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</si>
  <si>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</si>
  <si>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</si>
  <si>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</si>
  <si>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</si>
  <si>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</si>
  <si>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</si>
  <si>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</si>
  <si>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</si>
  <si>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</si>
  <si>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</si>
  <si>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</si>
  <si>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</si>
  <si>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</si>
  <si>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</si>
  <si>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</si>
  <si>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</si>
  <si>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</si>
  <si>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</si>
  <si>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</si>
  <si>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</si>
  <si>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</si>
  <si>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</si>
  <si>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</si>
  <si>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</si>
  <si>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</si>
  <si>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</si>
  <si>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</si>
  <si>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</si>
  <si>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</si>
  <si>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</si>
  <si>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</si>
  <si>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</si>
  <si>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</si>
  <si>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</si>
  <si>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</si>
  <si>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</si>
  <si>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</si>
  <si>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</si>
  <si>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</si>
  <si>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</si>
  <si>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</si>
  <si>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</si>
  <si>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</si>
  <si>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</si>
  <si>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</si>
  <si>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</si>
  <si>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</si>
  <si>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</si>
  <si>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</si>
  <si>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</si>
  <si>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</si>
  <si>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</si>
  <si>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</si>
  <si>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</si>
  <si>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</si>
  <si>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</si>
  <si>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</si>
  <si>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</si>
  <si>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</si>
  <si>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</si>
  <si>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</si>
  <si>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</si>
  <si>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</si>
  <si>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</si>
  <si>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</si>
  <si>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</si>
  <si>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</si>
  <si>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</si>
  <si>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</si>
  <si>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</si>
  <si>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</si>
  <si>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</si>
  <si>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</si>
  <si>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</si>
  <si>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</si>
  <si>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</si>
  <si>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</si>
  <si>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</si>
  <si>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</si>
  <si>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</si>
  <si>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</si>
  <si>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</si>
  <si>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</si>
  <si>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</si>
  <si>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</si>
  <si>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</si>
  <si>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</si>
  <si>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</si>
  <si>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</si>
  <si>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</si>
  <si>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</si>
  <si>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</si>
  <si>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</si>
  <si>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</si>
  <si>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</si>
  <si>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</si>
  <si>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</si>
  <si>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</si>
  <si>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</si>
  <si>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</si>
  <si>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</si>
  <si>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</si>
  <si>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</si>
  <si>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</si>
  <si>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</si>
  <si>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</si>
  <si>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</si>
  <si>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</si>
  <si>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</si>
  <si>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</si>
  <si>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</si>
  <si>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</si>
  <si>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</si>
  <si>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</si>
  <si>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</si>
  <si>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</si>
  <si>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</si>
  <si>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</si>
  <si>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</si>
  <si>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</si>
  <si>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</si>
  <si>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</si>
  <si>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</si>
  <si>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</si>
  <si>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</si>
  <si>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</si>
  <si>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</si>
  <si>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</si>
  <si>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</si>
  <si>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</si>
  <si>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</si>
  <si>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</si>
  <si>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</si>
  <si>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</si>
  <si>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</si>
  <si>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</si>
  <si>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</si>
  <si>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</si>
  <si>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</si>
  <si>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</si>
  <si>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</si>
  <si>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</si>
  <si>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</si>
  <si>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</si>
  <si>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</si>
  <si>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</si>
  <si>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</si>
  <si>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</si>
  <si>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</si>
  <si>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</si>
  <si>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</si>
  <si>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</si>
  <si>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</si>
  <si>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</si>
  <si>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</si>
  <si>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</si>
  <si>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</si>
  <si>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</si>
  <si>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</si>
  <si>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</si>
  <si>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</si>
  <si>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</si>
  <si>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</si>
  <si>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</si>
  <si>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</si>
  <si>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</si>
  <si>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</si>
  <si>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</si>
  <si>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</si>
  <si>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</si>
  <si>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</si>
  <si>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</si>
  <si>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</si>
  <si>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</si>
  <si>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</si>
  <si>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</si>
  <si>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</si>
  <si>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</si>
  <si>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</si>
  <si>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</si>
  <si>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</si>
  <si>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</si>
  <si>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</si>
  <si>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</si>
  <si>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</si>
  <si>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</si>
  <si>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</si>
  <si>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</si>
  <si>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</si>
  <si>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</si>
  <si>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</si>
  <si>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</si>
  <si>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</si>
  <si>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</si>
  <si>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</si>
  <si>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</si>
  <si>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</si>
  <si>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</si>
  <si>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</si>
  <si>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</si>
  <si>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</si>
  <si>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</si>
  <si>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</si>
  <si>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</si>
  <si>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</si>
  <si>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</si>
  <si>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</si>
  <si>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</si>
  <si>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</si>
  <si>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</si>
  <si>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</si>
  <si>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</si>
  <si>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</si>
  <si>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</si>
  <si>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</si>
  <si>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</si>
  <si>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</si>
  <si>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</si>
  <si>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</si>
  <si>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</si>
  <si>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</si>
  <si>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</si>
  <si>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</si>
  <si>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</si>
  <si>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</si>
  <si>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</si>
  <si>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</si>
  <si>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</si>
  <si>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</si>
  <si>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</si>
  <si>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</si>
  <si>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</si>
  <si>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</si>
  <si>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</si>
  <si>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</si>
  <si>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</si>
  <si>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</si>
  <si>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</si>
  <si>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</si>
  <si>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</si>
  <si>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</si>
  <si>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</si>
  <si>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</si>
  <si>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</si>
  <si>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</si>
  <si>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</si>
  <si>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</si>
  <si>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</si>
  <si>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</si>
  <si>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</si>
  <si>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</si>
  <si>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</si>
  <si>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</si>
  <si>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</si>
  <si>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</si>
  <si>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</si>
  <si>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</si>
  <si>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</si>
  <si>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</si>
  <si>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</si>
  <si>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</si>
  <si>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</si>
  <si>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</si>
  <si>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</si>
  <si>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</si>
  <si>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</si>
  <si>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</si>
  <si>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</si>
  <si>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</si>
  <si>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</si>
  <si>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</si>
  <si>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</si>
  <si>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</si>
  <si>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</si>
  <si>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</si>
  <si>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</si>
  <si>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</si>
  <si>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</si>
  <si>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</si>
  <si>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</si>
  <si>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</si>
  <si>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</si>
  <si>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</si>
  <si>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</si>
  <si>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</si>
  <si>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</si>
  <si>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</si>
  <si>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</si>
  <si>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</si>
  <si>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</si>
  <si>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</si>
  <si>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</si>
  <si>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</si>
  <si>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</si>
  <si>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</si>
  <si>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</si>
  <si>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</si>
  <si>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</si>
  <si>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</si>
  <si>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</si>
  <si>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</si>
  <si>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</si>
  <si>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</si>
  <si>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</si>
  <si>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</si>
  <si>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</si>
  <si>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</si>
  <si>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</si>
  <si>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</si>
  <si>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</si>
  <si>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</si>
  <si>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</si>
  <si>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</si>
  <si>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</si>
  <si>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</si>
  <si>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</si>
  <si>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</si>
  <si>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</si>
  <si>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</si>
  <si>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</si>
  <si>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</si>
  <si>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</si>
  <si>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</si>
  <si>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</si>
  <si>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</si>
  <si>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</si>
  <si>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</si>
  <si>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</si>
  <si>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</si>
  <si>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</si>
  <si>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</si>
  <si>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</si>
  <si>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</si>
  <si>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</si>
  <si>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</si>
  <si>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</si>
  <si>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</si>
  <si>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</si>
  <si>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</si>
  <si>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</si>
  <si>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</si>
  <si>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</si>
  <si>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</si>
  <si>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</si>
  <si>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</si>
  <si>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</si>
  <si>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</si>
  <si>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</si>
  <si>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</si>
  <si>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</si>
  <si>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</si>
  <si>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</si>
  <si>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</si>
  <si>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</si>
  <si>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</si>
  <si>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</si>
  <si>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</si>
  <si>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</si>
  <si>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</si>
  <si>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</si>
  <si>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</si>
  <si>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</si>
  <si>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</si>
  <si>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</si>
  <si>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</si>
  <si>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</si>
  <si>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</si>
  <si>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</si>
  <si>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</si>
  <si>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</si>
  <si>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</si>
  <si>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</si>
  <si>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</si>
  <si>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</si>
  <si>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</si>
  <si>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</si>
  <si>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</si>
  <si>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</si>
  <si>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</si>
  <si>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</si>
  <si>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</si>
  <si>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</si>
  <si>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</si>
  <si>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</si>
  <si>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</si>
  <si>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</si>
  <si>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</si>
  <si>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</si>
  <si>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</si>
  <si>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</si>
  <si>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</si>
  <si>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</si>
  <si>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</si>
  <si>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</si>
  <si>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</si>
  <si>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</si>
  <si>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</si>
  <si>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</si>
  <si>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</si>
  <si>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</si>
  <si>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</si>
  <si>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</si>
  <si>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</si>
  <si>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</si>
  <si>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</si>
  <si>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</si>
  <si>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</si>
  <si>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</si>
  <si>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</si>
  <si>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</si>
  <si>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</si>
  <si>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</si>
  <si>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</si>
  <si>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</si>
  <si>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</si>
  <si>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</si>
  <si>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</si>
  <si>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</si>
  <si>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</si>
  <si>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</si>
  <si>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</si>
  <si>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</si>
  <si>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</si>
  <si>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</si>
  <si>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</si>
  <si>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</si>
  <si>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</si>
  <si>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</si>
  <si>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</si>
  <si>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</si>
  <si>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</si>
  <si>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</si>
  <si>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</si>
  <si>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</si>
  <si>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</si>
  <si>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</si>
  <si>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</si>
  <si>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</si>
  <si>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</si>
  <si>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</si>
  <si>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</si>
  <si>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</si>
  <si>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</si>
  <si>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</si>
  <si>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</si>
  <si>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</si>
  <si>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</si>
  <si>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</si>
  <si>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</si>
  <si>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</si>
  <si>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</si>
  <si>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</si>
  <si>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</si>
  <si>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</si>
  <si>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</si>
  <si>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</si>
  <si>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</si>
  <si>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</si>
  <si>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</si>
  <si>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</si>
  <si>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</si>
  <si>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</si>
  <si>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</si>
  <si>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</si>
  <si>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</si>
  <si>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</si>
  <si>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</si>
  <si>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</si>
  <si>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</si>
  <si>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</si>
  <si>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</si>
  <si>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</si>
  <si>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</si>
  <si>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</si>
  <si>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</si>
  <si>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</si>
  <si>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</si>
  <si>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</si>
  <si>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</si>
  <si>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</si>
  <si>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</si>
  <si>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</si>
  <si>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</si>
  <si>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</si>
  <si>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</si>
  <si>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</si>
  <si>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</si>
  <si>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</si>
  <si>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</si>
  <si>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</si>
  <si>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</si>
  <si>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</si>
  <si>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</si>
  <si>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</si>
  <si>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</si>
  <si>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</si>
  <si>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</si>
  <si>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</si>
  <si>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</si>
  <si>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</si>
  <si>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</si>
  <si>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</si>
  <si>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</si>
  <si>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</si>
  <si>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</si>
  <si>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</si>
  <si>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</si>
  <si>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</si>
  <si>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</si>
  <si>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</si>
  <si>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</si>
  <si>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</si>
  <si>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</si>
  <si>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</si>
  <si>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</si>
  <si>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</si>
  <si>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</si>
  <si>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</si>
  <si>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</si>
  <si>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</si>
  <si>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</si>
  <si>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</si>
  <si>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</si>
  <si>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</si>
  <si>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</si>
  <si>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</si>
  <si>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</si>
  <si>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</si>
  <si>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</si>
  <si>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</si>
  <si>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</si>
  <si>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</si>
  <si>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</si>
  <si>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</si>
  <si>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</si>
  <si>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</si>
  <si>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</si>
  <si>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</si>
  <si>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</si>
  <si>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</si>
  <si>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</si>
  <si>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</si>
  <si>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</si>
  <si>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</si>
  <si>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</si>
  <si>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</si>
  <si>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</si>
  <si>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</si>
  <si>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</si>
  <si>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</si>
  <si>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</si>
  <si>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</si>
  <si>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</si>
  <si>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</si>
  <si>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</si>
  <si>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</si>
  <si>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</si>
  <si>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</si>
  <si>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</si>
  <si>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</si>
  <si>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</si>
  <si>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</si>
  <si>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</si>
  <si>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</si>
  <si>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</si>
  <si>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</si>
  <si>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</si>
  <si>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</si>
  <si>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</si>
  <si>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</si>
  <si>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</si>
  <si>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</si>
  <si>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</si>
  <si>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</si>
  <si>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</si>
  <si>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</si>
  <si>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</si>
  <si>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</si>
  <si>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</si>
  <si>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</si>
  <si>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</si>
  <si>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</si>
  <si>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</si>
  <si>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</si>
  <si>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</si>
  <si>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</si>
  <si>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</si>
  <si>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</si>
  <si>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</si>
  <si>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</si>
  <si>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</si>
  <si>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</si>
  <si>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</si>
  <si>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</si>
  <si>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</si>
  <si>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</si>
  <si>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</si>
  <si>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</si>
  <si>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</si>
  <si>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</si>
  <si>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</si>
  <si>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</si>
  <si>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</si>
  <si>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</si>
  <si>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</si>
  <si>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</si>
  <si>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</si>
  <si>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</si>
  <si>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</si>
  <si>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</si>
  <si>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</si>
  <si>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</si>
  <si>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</si>
  <si>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</si>
  <si>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</si>
  <si>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</si>
  <si>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</si>
  <si>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</si>
  <si>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</si>
  <si>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</si>
  <si>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</si>
  <si>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</si>
  <si>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</si>
  <si>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</si>
  <si>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</si>
  <si>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</si>
  <si>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</si>
  <si>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</si>
  <si>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</si>
  <si>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</si>
  <si>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</si>
  <si>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</si>
  <si>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</si>
  <si>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</si>
  <si>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</si>
  <si>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</si>
  <si>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</si>
  <si>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</si>
  <si>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</si>
  <si>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</si>
  <si>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</si>
  <si>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</si>
  <si>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</si>
  <si>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</si>
  <si>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</si>
  <si>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</si>
  <si>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</si>
  <si>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</si>
  <si>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</si>
  <si>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</si>
  <si>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</si>
  <si>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</si>
  <si>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</si>
  <si>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</si>
  <si>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</si>
  <si>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</si>
  <si>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</si>
  <si>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</si>
  <si>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</si>
  <si>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</si>
  <si>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</si>
  <si>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</si>
  <si>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</si>
  <si>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</si>
  <si>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</si>
  <si>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</si>
  <si>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</si>
  <si>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</si>
  <si>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</si>
  <si>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</si>
  <si>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</si>
  <si>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</si>
  <si>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</si>
  <si>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</si>
  <si>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</si>
  <si>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</si>
  <si>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</si>
  <si>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</si>
  <si>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</si>
  <si>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</si>
  <si>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</si>
  <si>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</si>
  <si>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</si>
  <si>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</si>
  <si>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</si>
  <si>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</si>
  <si>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</si>
  <si>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</si>
  <si>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</si>
  <si>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</si>
  <si>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</si>
  <si>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</si>
  <si>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</si>
  <si>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</si>
  <si>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</si>
  <si>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</si>
  <si>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</si>
  <si>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</si>
  <si>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</si>
  <si>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</si>
  <si>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</si>
  <si>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</si>
  <si>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</si>
  <si>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</si>
  <si>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</si>
  <si>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</si>
  <si>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</si>
  <si>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</si>
  <si>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</si>
  <si>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</si>
  <si>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</si>
  <si>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</si>
  <si>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</si>
  <si>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</si>
  <si>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</si>
  <si>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</si>
  <si>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</si>
  <si>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</si>
  <si>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</si>
  <si>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</si>
  <si>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</si>
  <si>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</si>
  <si>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</si>
  <si>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</si>
  <si>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</si>
  <si>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</si>
  <si>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</si>
  <si>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</si>
  <si>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</si>
  <si>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</si>
  <si>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</si>
  <si>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</si>
  <si>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</si>
  <si>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</si>
  <si>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</si>
  <si>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</si>
  <si>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</si>
  <si>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</si>
  <si>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</si>
  <si>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</si>
  <si>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</si>
  <si>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</si>
  <si>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</si>
  <si>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</si>
  <si>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</si>
  <si>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</si>
  <si>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</si>
  <si>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</si>
  <si>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</si>
  <si>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</si>
  <si>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</si>
  <si>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</si>
  <si>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</si>
  <si>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</si>
  <si>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</si>
  <si>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</si>
  <si>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</si>
  <si>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</si>
  <si>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</si>
  <si>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</si>
  <si>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</si>
  <si>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</si>
  <si>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</si>
  <si>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</si>
  <si>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</si>
  <si>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</si>
  <si>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</si>
  <si>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</si>
  <si>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</si>
  <si>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</si>
  <si>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</si>
  <si>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</si>
  <si>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</si>
  <si>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</si>
  <si>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</si>
  <si>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</si>
  <si>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</si>
  <si>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</si>
  <si>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</si>
  <si>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</si>
  <si>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</si>
  <si>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</si>
  <si>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</si>
  <si>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</si>
  <si>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</si>
  <si>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</si>
  <si>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</si>
  <si>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</si>
  <si>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</si>
  <si>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</si>
  <si>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</si>
  <si>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</si>
  <si>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</si>
  <si>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</si>
  <si>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</si>
  <si>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</si>
  <si>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</si>
  <si>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</si>
  <si>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</si>
  <si>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</si>
  <si>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</si>
  <si>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</si>
  <si>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</si>
  <si>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</si>
  <si>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</si>
  <si>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</si>
  <si>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</si>
  <si>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</si>
  <si>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</si>
  <si>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</si>
  <si>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</si>
  <si>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</si>
  <si>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</si>
  <si>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</si>
  <si>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</si>
  <si>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</si>
  <si>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</si>
  <si>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</si>
  <si>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</si>
  <si>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</si>
  <si>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</si>
  <si>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</si>
  <si>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</si>
  <si>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</si>
  <si>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</si>
  <si>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</si>
  <si>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</si>
  <si>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</si>
  <si>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</si>
  <si>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</si>
  <si>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</si>
  <si>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</si>
  <si>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</si>
  <si>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</si>
  <si>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</si>
  <si>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</si>
  <si>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</si>
  <si>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</si>
  <si>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</si>
  <si>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</si>
  <si>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</si>
  <si>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</si>
  <si>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</si>
  <si>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</si>
  <si>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</si>
  <si>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</si>
  <si>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</si>
  <si>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</si>
  <si>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</si>
  <si>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</si>
  <si>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</si>
  <si>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</si>
  <si>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</si>
  <si>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</si>
  <si>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</si>
  <si>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</si>
  <si>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</si>
  <si>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</si>
  <si>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</si>
  <si>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</si>
  <si>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</si>
  <si>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</si>
  <si>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</si>
  <si>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</si>
  <si>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</si>
  <si>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</si>
  <si>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</si>
  <si>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</si>
  <si>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</si>
  <si>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</si>
  <si>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</si>
  <si>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</si>
  <si>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</si>
  <si>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</si>
  <si>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</si>
  <si>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</si>
  <si>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</si>
  <si>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</si>
  <si>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</si>
  <si>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</si>
  <si>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</si>
  <si>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</si>
  <si>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</si>
  <si>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</si>
  <si>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</si>
  <si>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</si>
  <si>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</si>
  <si>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</si>
  <si>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</si>
  <si>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</si>
  <si>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</si>
  <si>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</si>
  <si>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</si>
  <si>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</si>
  <si>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</si>
  <si>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</si>
  <si>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</si>
  <si>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</si>
  <si>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</si>
  <si>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</si>
  <si>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</si>
  <si>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</si>
  <si>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</si>
  <si>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</si>
  <si>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</si>
  <si>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</si>
  <si>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</si>
  <si>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</si>
  <si>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</si>
  <si>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</si>
  <si>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</si>
  <si>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</si>
  <si>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</si>
  <si>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</si>
  <si>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</si>
  <si>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</si>
  <si>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</si>
  <si>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</si>
  <si>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</si>
  <si>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</si>
  <si>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</si>
  <si>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</si>
  <si>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</si>
  <si>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</si>
  <si>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</si>
  <si>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</si>
  <si>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</si>
  <si>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</si>
  <si>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</si>
  <si>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</si>
  <si>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</si>
  <si>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</si>
  <si>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</si>
  <si>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</si>
  <si>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</si>
  <si>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</si>
  <si>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</si>
  <si>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</si>
  <si>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</si>
  <si>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</si>
  <si>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</si>
  <si>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</si>
  <si>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</si>
  <si>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</si>
  <si>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</si>
  <si>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</si>
  <si>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</si>
  <si>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</si>
  <si>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</si>
  <si>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</si>
  <si>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</si>
  <si>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</si>
  <si>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</si>
  <si>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</si>
  <si>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</si>
  <si>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</si>
  <si>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</si>
  <si>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</si>
  <si>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</si>
  <si>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</si>
  <si>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</si>
  <si>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</si>
  <si>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</si>
  <si>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</si>
  <si>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</si>
  <si>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</si>
  <si>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</si>
  <si>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</si>
  <si>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</si>
  <si>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</si>
  <si>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</si>
  <si>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</si>
  <si>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</si>
  <si>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</si>
  <si>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</si>
  <si>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</si>
  <si>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</si>
  <si>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</si>
  <si>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</si>
  <si>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</si>
  <si>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</si>
  <si>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</si>
  <si>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</si>
  <si>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</si>
  <si>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</si>
  <si>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</si>
  <si>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</si>
  <si>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</si>
  <si>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</si>
  <si>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</si>
  <si>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</si>
  <si>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</si>
  <si>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</si>
  <si>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</si>
  <si>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</si>
  <si>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</si>
  <si>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</si>
  <si>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</si>
  <si>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</si>
  <si>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</si>
  <si>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</si>
  <si>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</si>
  <si>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</si>
  <si>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</si>
  <si>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</si>
  <si>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</si>
  <si>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</si>
  <si>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</si>
  <si>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</si>
  <si>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</si>
  <si>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</si>
  <si>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</si>
  <si>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</si>
  <si>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</si>
  <si>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</si>
  <si>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</si>
  <si>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</si>
  <si>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</si>
  <si>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</si>
  <si>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</si>
  <si>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</si>
  <si>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</si>
  <si>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</si>
  <si>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</si>
  <si>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</si>
  <si>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</si>
  <si>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</si>
  <si>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</si>
  <si>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</si>
  <si>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</si>
  <si>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</si>
  <si>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</si>
  <si>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</si>
  <si>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</si>
  <si>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</si>
  <si>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</si>
  <si>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</si>
  <si>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</si>
  <si>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</si>
  <si>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</si>
  <si>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</si>
  <si>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</si>
  <si>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</si>
  <si>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</si>
  <si>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</si>
  <si>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</si>
  <si>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</si>
  <si>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</si>
  <si>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</si>
  <si>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</si>
  <si>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</si>
  <si>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</si>
  <si>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</si>
  <si>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</si>
  <si>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</si>
  <si>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</si>
  <si>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</si>
  <si>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</si>
  <si>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</si>
  <si>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</si>
  <si>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</si>
  <si>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</si>
  <si>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</si>
  <si>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</si>
  <si>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</si>
  <si>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</si>
  <si>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</si>
  <si>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</si>
  <si>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</si>
  <si>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</si>
  <si>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</si>
  <si>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</si>
  <si>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</si>
  <si>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</si>
  <si>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</si>
  <si>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</si>
  <si>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</si>
  <si>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</si>
  <si>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</si>
  <si>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</si>
  <si>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</si>
  <si>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</si>
  <si>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</si>
  <si>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</si>
  <si>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</si>
  <si>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</si>
  <si>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</si>
  <si>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</si>
  <si>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</si>
  <si>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</si>
  <si>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</si>
  <si>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</si>
  <si>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</si>
  <si>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</si>
  <si>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</si>
  <si>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</si>
  <si>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</si>
  <si>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</si>
  <si>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</si>
  <si>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</si>
  <si>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</si>
  <si>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</si>
  <si>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</si>
  <si>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</si>
  <si>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</si>
  <si>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</si>
  <si>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</si>
  <si>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</si>
  <si>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</si>
  <si>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</si>
  <si>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</si>
  <si>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</si>
  <si>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</si>
  <si>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</si>
  <si>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</si>
  <si>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</si>
  <si>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</si>
  <si>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</si>
  <si>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</si>
  <si>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</si>
  <si>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</si>
  <si>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</si>
  <si>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</si>
  <si>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</si>
  <si>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</si>
  <si>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</si>
  <si>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</si>
  <si>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</si>
  <si>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</si>
  <si>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</si>
  <si>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</si>
  <si>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</si>
  <si>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</si>
  <si>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</si>
  <si>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</si>
  <si>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</si>
  <si>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</si>
  <si>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</si>
  <si>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</si>
  <si>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</si>
  <si>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</si>
  <si>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</si>
  <si>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</si>
  <si>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</si>
  <si>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</si>
  <si>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</si>
  <si>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</si>
  <si>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</si>
  <si>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</si>
  <si>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</si>
  <si>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</si>
  <si>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</si>
  <si>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</si>
  <si>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</si>
  <si>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</si>
  <si>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</si>
  <si>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</si>
  <si>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</si>
  <si>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</si>
  <si>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</si>
  <si>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</si>
  <si>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</si>
  <si>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</si>
  <si>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</si>
  <si>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</si>
  <si>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</si>
  <si>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</si>
  <si>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</si>
  <si>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</si>
  <si>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</si>
  <si>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</si>
  <si>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</si>
  <si>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</si>
  <si>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</si>
  <si>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</si>
  <si>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</si>
  <si>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</si>
  <si>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</si>
  <si>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</si>
  <si>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</si>
  <si>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</si>
  <si>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</si>
  <si>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</si>
  <si>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</si>
  <si>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</si>
  <si>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</si>
  <si>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</si>
  <si>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</si>
  <si>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</si>
  <si>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</si>
  <si>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</si>
  <si>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</si>
  <si>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</si>
  <si>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</si>
  <si>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</si>
  <si>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</si>
  <si>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</si>
  <si>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</si>
  <si>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</si>
  <si>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</si>
  <si>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</si>
  <si>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</si>
  <si>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</si>
  <si>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</si>
  <si>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</si>
  <si>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</si>
  <si>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</si>
  <si>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</si>
  <si>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</si>
  <si>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</si>
  <si>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</si>
  <si>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</si>
  <si>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</si>
  <si>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</si>
  <si>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</si>
  <si>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</si>
  <si>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</si>
  <si>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</si>
  <si>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</si>
  <si>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</si>
  <si>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</si>
  <si>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</si>
  <si>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</si>
  <si>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</si>
  <si>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</si>
  <si>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</si>
  <si>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</si>
  <si>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</si>
  <si>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</si>
  <si>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</si>
  <si>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</si>
  <si>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</si>
  <si>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</si>
  <si>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</si>
  <si>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</si>
  <si>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</si>
  <si>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</si>
  <si>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</si>
  <si>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</si>
  <si>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</si>
  <si>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</si>
  <si>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</si>
  <si>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</si>
  <si>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</si>
  <si>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</si>
  <si>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</si>
  <si>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</si>
  <si>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</si>
  <si>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</si>
  <si>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</si>
  <si>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</si>
  <si>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</si>
  <si>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</si>
  <si>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</si>
  <si>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</si>
  <si>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</si>
  <si>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</si>
  <si>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</si>
  <si>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</si>
  <si>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</si>
  <si>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</si>
  <si>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</si>
  <si>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</si>
  <si>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</si>
  <si>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</si>
  <si>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</si>
  <si>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</si>
  <si>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</si>
  <si>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</si>
  <si>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</si>
  <si>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</si>
  <si>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</si>
  <si>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</si>
  <si>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</si>
  <si>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</si>
  <si>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</si>
  <si>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</si>
  <si>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</si>
  <si>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</si>
  <si>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</si>
  <si>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</si>
  <si>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</si>
  <si>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</si>
  <si>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</si>
  <si>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</si>
  <si>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</si>
  <si>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</si>
  <si>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</si>
  <si>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</si>
  <si>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</si>
  <si>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</si>
  <si>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</si>
  <si>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</si>
  <si>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</si>
  <si>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</si>
  <si>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</si>
  <si>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</si>
  <si>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</si>
  <si>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</si>
  <si>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</si>
  <si>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</si>
  <si>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</si>
  <si>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</si>
  <si>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</si>
  <si>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</si>
  <si>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</si>
  <si>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</si>
  <si>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</si>
  <si>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</si>
  <si>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</si>
  <si>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</si>
  <si>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</si>
  <si>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</si>
  <si>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</si>
  <si>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</si>
  <si>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</si>
  <si>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</si>
  <si>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</si>
  <si>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</si>
  <si>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</si>
  <si>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</si>
  <si>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</si>
  <si>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</si>
  <si>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</si>
  <si>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</si>
  <si>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</si>
  <si>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</si>
  <si>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</si>
  <si>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</si>
  <si>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</si>
  <si>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</si>
  <si>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</si>
  <si>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</si>
  <si>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</si>
  <si>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</si>
  <si>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</si>
  <si>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</si>
  <si>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</si>
  <si>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</si>
  <si>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</si>
  <si>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</si>
  <si>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</si>
  <si>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</si>
  <si>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</si>
  <si>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</si>
  <si>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</si>
  <si>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</si>
  <si>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</si>
  <si>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</si>
  <si>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</si>
  <si>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</si>
  <si>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</si>
  <si>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</si>
  <si>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</si>
  <si>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</si>
  <si>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</si>
  <si>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</si>
  <si>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</si>
  <si>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</si>
  <si>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</si>
  <si>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</si>
  <si>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</si>
  <si>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</si>
  <si>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</si>
  <si>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</si>
  <si>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</si>
  <si>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</si>
  <si>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</si>
  <si>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</si>
  <si>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</si>
  <si>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</si>
  <si>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</si>
  <si>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</si>
  <si>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</si>
  <si>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</si>
  <si>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</si>
  <si>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</si>
  <si>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</si>
  <si>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</si>
  <si>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</si>
  <si>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</si>
  <si>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</si>
  <si>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</si>
  <si>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</si>
  <si>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</si>
  <si>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</si>
  <si>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</si>
  <si>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</si>
  <si>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</si>
  <si>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</si>
  <si>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</si>
  <si>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</si>
  <si>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</si>
  <si>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</si>
  <si>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</si>
  <si>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</si>
  <si>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</si>
  <si>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</si>
  <si>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</si>
  <si>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</si>
  <si>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</si>
  <si>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</si>
  <si>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</si>
  <si>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</si>
  <si>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</si>
  <si>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</si>
  <si>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</si>
  <si>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</si>
  <si>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</si>
  <si>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</si>
  <si>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</si>
  <si>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</si>
  <si>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</si>
  <si>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</si>
  <si>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</si>
  <si>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</si>
  <si>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</si>
  <si>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</si>
  <si>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</si>
  <si>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</si>
  <si>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</si>
  <si>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</si>
  <si>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</si>
  <si>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</si>
  <si>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</si>
  <si>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</si>
  <si>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</si>
  <si>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</si>
  <si>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</si>
  <si>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</si>
  <si>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</si>
  <si>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</si>
  <si>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</si>
  <si>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</si>
  <si>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</si>
  <si>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</si>
  <si>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</si>
  <si>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</si>
  <si>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</si>
  <si>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</si>
  <si>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</si>
  <si>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</si>
  <si>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</si>
  <si>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</si>
  <si>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</si>
  <si>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</si>
  <si>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</si>
  <si>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</si>
  <si>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</si>
  <si>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</si>
  <si>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</si>
  <si>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</si>
  <si>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</si>
  <si>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</si>
  <si>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</si>
  <si>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</si>
  <si>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</si>
  <si>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</si>
  <si>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</si>
  <si>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</si>
  <si>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</si>
  <si>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</si>
  <si>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</si>
  <si>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</si>
  <si>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</si>
  <si>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</si>
  <si>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</si>
  <si>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</si>
  <si>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</si>
  <si>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</si>
  <si>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</si>
  <si>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</si>
  <si>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</si>
  <si>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</si>
  <si>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</si>
  <si>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</si>
  <si>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</si>
  <si>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</si>
  <si>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</si>
  <si>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</si>
  <si>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</si>
  <si>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</si>
  <si>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</si>
  <si>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</si>
  <si>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</si>
  <si>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</si>
  <si>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</si>
  <si>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</si>
  <si>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</si>
  <si>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</si>
  <si>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</si>
  <si>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</si>
  <si>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</si>
  <si>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</si>
  <si>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</si>
  <si>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</si>
  <si>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</si>
  <si>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</si>
  <si>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</si>
  <si>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</si>
  <si>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</si>
  <si>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</si>
  <si>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</si>
  <si>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</si>
  <si>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</si>
  <si>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</si>
  <si>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</si>
  <si>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</si>
  <si>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</si>
  <si>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</si>
  <si>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</si>
  <si>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</si>
  <si>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</si>
  <si>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</si>
  <si>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</si>
  <si>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</si>
  <si>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</si>
  <si>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</si>
  <si>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</si>
  <si>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</si>
  <si>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</si>
  <si>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</si>
  <si>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</si>
  <si>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</si>
  <si>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</si>
  <si>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</si>
  <si>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</si>
  <si>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</si>
  <si>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</si>
  <si>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</si>
  <si>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</si>
  <si>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</si>
  <si>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</si>
  <si>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</si>
  <si>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</si>
  <si>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</si>
  <si>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</si>
  <si>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</si>
  <si>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</si>
  <si>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</si>
  <si>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</si>
  <si>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</si>
  <si>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</si>
  <si>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</si>
  <si>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</si>
  <si>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</si>
  <si>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</si>
  <si>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</si>
  <si>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</si>
  <si>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</si>
  <si>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</si>
  <si>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</si>
  <si>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</si>
  <si>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</si>
  <si>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</si>
  <si>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</si>
  <si>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</si>
  <si>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</si>
  <si>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</si>
  <si>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</si>
  <si>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</si>
  <si>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</si>
  <si>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</si>
  <si>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</si>
  <si>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</si>
  <si>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</si>
  <si>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</si>
  <si>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</si>
  <si>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</si>
  <si>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</si>
  <si>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</si>
  <si>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</si>
  <si>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</si>
  <si>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</si>
  <si>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</si>
  <si>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</si>
  <si>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</si>
  <si>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</si>
  <si>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</si>
  <si>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</si>
  <si>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</si>
  <si>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</si>
  <si>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</si>
  <si>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</si>
  <si>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</si>
  <si>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</si>
  <si>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</si>
  <si>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</si>
  <si>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</si>
  <si>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</si>
  <si>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</si>
  <si>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</si>
  <si>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</si>
  <si>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</si>
  <si>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</si>
  <si>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</si>
  <si>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</si>
  <si>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</si>
  <si>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</si>
  <si>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</si>
  <si>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</si>
  <si>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</si>
  <si>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</si>
  <si>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</si>
  <si>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</si>
  <si>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</si>
  <si>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</si>
  <si>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</si>
  <si>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</si>
  <si>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</si>
  <si>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</si>
  <si>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</si>
  <si>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</si>
  <si>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</si>
  <si>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</si>
  <si>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</si>
  <si>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</si>
  <si>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</si>
  <si>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</si>
  <si>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</si>
  <si>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</si>
  <si>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</si>
  <si>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</si>
  <si>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</si>
  <si>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</si>
  <si>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</si>
  <si>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</si>
  <si>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</si>
  <si>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</si>
  <si>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</si>
  <si>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</si>
  <si>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</si>
  <si>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</si>
  <si>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</si>
  <si>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</si>
  <si>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</si>
  <si>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</si>
  <si>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</si>
  <si>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</si>
  <si>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</si>
  <si>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</si>
  <si>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</si>
  <si>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</si>
  <si>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</si>
  <si>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</si>
  <si>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</si>
  <si>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</si>
  <si>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</si>
  <si>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</si>
  <si>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</si>
  <si>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</si>
  <si>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</si>
  <si>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</si>
  <si>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</si>
  <si>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</si>
  <si>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</si>
  <si>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</si>
  <si>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</si>
  <si>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</si>
  <si>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</si>
  <si>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</si>
  <si>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</si>
  <si>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</si>
  <si>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</si>
  <si>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</si>
  <si>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</si>
  <si>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</si>
  <si>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</si>
  <si>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</si>
  <si>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</si>
  <si>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</si>
  <si>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</si>
  <si>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</si>
  <si>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</si>
  <si>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</si>
  <si>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</si>
  <si>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</si>
  <si>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</si>
  <si>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</si>
  <si>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</si>
  <si>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</si>
  <si>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</si>
  <si>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</si>
  <si>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</si>
  <si>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</si>
  <si>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</si>
  <si>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</si>
  <si>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</si>
  <si>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</si>
  <si>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</si>
  <si>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</si>
  <si>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</si>
  <si>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</si>
  <si>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</si>
  <si>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</si>
  <si>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</si>
  <si>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</si>
  <si>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</si>
  <si>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</si>
  <si>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</si>
  <si>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</si>
  <si>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</si>
  <si>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</si>
  <si>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</si>
  <si>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</si>
  <si>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</si>
  <si>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</si>
  <si>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</si>
  <si>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</si>
  <si>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</si>
  <si>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</si>
  <si>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</si>
  <si>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</si>
  <si>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</si>
  <si>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</si>
  <si>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</si>
  <si>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</si>
  <si>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</si>
  <si>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</si>
  <si>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</si>
  <si>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</si>
  <si>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</si>
  <si>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</si>
  <si>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</si>
  <si>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</si>
  <si>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</si>
  <si>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</si>
  <si>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</si>
  <si>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</si>
  <si>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</si>
  <si>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</si>
  <si>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</si>
  <si>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</si>
  <si>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</si>
  <si>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</si>
  <si>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</si>
  <si>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</si>
  <si>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</si>
  <si>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</si>
  <si>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</si>
  <si>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</si>
  <si>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</si>
  <si>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</si>
  <si>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</si>
  <si>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</si>
  <si>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</si>
  <si>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</si>
  <si>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</si>
  <si>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</si>
  <si>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</si>
  <si>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</si>
  <si>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</si>
  <si>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</si>
  <si>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</si>
  <si>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</si>
  <si>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</si>
  <si>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</si>
  <si>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</si>
  <si>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</si>
  <si>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</si>
  <si>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</si>
  <si>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</si>
  <si>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</si>
  <si>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</si>
  <si>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</si>
  <si>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</si>
  <si>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</si>
  <si>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</si>
  <si>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</si>
  <si>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</si>
  <si>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</si>
  <si>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</si>
  <si>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</si>
  <si>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</si>
  <si>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</si>
  <si>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</si>
  <si>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</si>
  <si>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</si>
  <si>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</si>
  <si>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</si>
  <si>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</si>
  <si>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</si>
  <si>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</si>
  <si>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</si>
  <si>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</si>
  <si>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</si>
  <si>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</si>
  <si>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</si>
  <si>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</si>
  <si>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</si>
  <si>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</si>
  <si>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</si>
  <si>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</si>
  <si>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</si>
  <si>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</si>
  <si>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</si>
  <si>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</si>
  <si>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</si>
  <si>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</si>
  <si>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</si>
  <si>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</si>
  <si>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</si>
  <si>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</si>
  <si>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</si>
  <si>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</si>
  <si>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</si>
  <si>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</si>
  <si>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</si>
  <si>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</si>
  <si>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</si>
  <si>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</si>
  <si>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</si>
  <si>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</si>
  <si>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</si>
  <si>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</si>
  <si>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</si>
  <si>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</si>
  <si>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</si>
  <si>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</si>
  <si>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</si>
  <si>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</si>
  <si>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</si>
  <si>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</si>
  <si>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</si>
  <si>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</si>
  <si>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</si>
  <si>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</si>
  <si>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</si>
  <si>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</si>
  <si>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</si>
  <si>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</si>
  <si>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</si>
  <si>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</si>
  <si>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</si>
  <si>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</si>
  <si>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</si>
  <si>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</si>
  <si>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</si>
  <si>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</si>
  <si>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</si>
  <si>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</si>
  <si>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</si>
  <si>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</si>
  <si>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</si>
  <si>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</si>
  <si>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</si>
  <si>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</si>
  <si>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</si>
  <si>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</si>
  <si>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</si>
  <si>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</si>
  <si>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</si>
  <si>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</si>
  <si>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</si>
  <si>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</si>
  <si>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</si>
  <si>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</si>
  <si>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</si>
  <si>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</si>
  <si>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</si>
  <si>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</si>
  <si>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</si>
  <si>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</si>
  <si>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</si>
  <si>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</si>
  <si>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</si>
  <si>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</si>
  <si>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</si>
  <si>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</si>
  <si>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</si>
  <si>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</si>
  <si>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</si>
  <si>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</si>
  <si>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</si>
  <si>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</si>
  <si>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</si>
  <si>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</si>
  <si>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</si>
  <si>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</si>
  <si>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</si>
  <si>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</si>
  <si>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</si>
  <si>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</si>
  <si>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</si>
  <si>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</si>
  <si>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</si>
  <si>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</si>
  <si>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</si>
  <si>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</si>
  <si>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</si>
  <si>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</si>
  <si>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</si>
  <si>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</si>
  <si>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</si>
  <si>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</si>
  <si>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</si>
  <si>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</si>
  <si>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</si>
  <si>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</si>
  <si>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</si>
  <si>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</si>
  <si>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</si>
  <si>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</si>
  <si>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</si>
  <si>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</si>
  <si>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</si>
  <si>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</si>
  <si>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</si>
  <si>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</si>
  <si>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</si>
  <si>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</si>
  <si>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</si>
  <si>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</si>
  <si>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</si>
  <si>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</si>
  <si>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</si>
  <si>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</si>
  <si>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</si>
  <si>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</si>
  <si>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</si>
  <si>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</si>
  <si>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</si>
  <si>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</si>
  <si>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</si>
  <si>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</si>
  <si>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</si>
  <si>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</si>
  <si>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</si>
  <si>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</si>
  <si>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</si>
  <si>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</si>
  <si>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</si>
  <si>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</si>
  <si>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</si>
  <si>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</si>
  <si>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</si>
  <si>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</si>
  <si>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</si>
  <si>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</si>
  <si>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</si>
  <si>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</si>
  <si>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</si>
  <si>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</si>
  <si>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</si>
  <si>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</si>
  <si>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</si>
  <si>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</si>
  <si>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</si>
  <si>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</si>
  <si>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</si>
  <si>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</si>
  <si>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</si>
  <si>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</si>
  <si>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</si>
  <si>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</si>
  <si>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</si>
  <si>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</si>
  <si>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</si>
  <si>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</si>
  <si>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</si>
  <si>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</si>
  <si>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</si>
  <si>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</si>
  <si>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</si>
  <si>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</si>
  <si>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</si>
  <si>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</si>
  <si>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</si>
  <si>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</si>
  <si>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</si>
  <si>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</si>
  <si>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</si>
  <si>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</si>
  <si>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</si>
  <si>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</si>
  <si>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</si>
  <si>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</si>
  <si>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</si>
  <si>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</si>
  <si>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</si>
  <si>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</si>
  <si>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</si>
  <si>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</si>
  <si>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</si>
  <si>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</si>
  <si>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</si>
  <si>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</si>
  <si>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</si>
  <si>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</si>
  <si>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</si>
  <si>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</si>
  <si>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</si>
  <si>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</si>
  <si>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</si>
  <si>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</si>
  <si>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</si>
  <si>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</si>
  <si>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</si>
  <si>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</si>
  <si>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</si>
  <si>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</si>
  <si>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</si>
  <si>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</si>
  <si>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</si>
  <si>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</si>
  <si>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</si>
  <si>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</si>
  <si>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</si>
  <si>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</si>
  <si>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</si>
  <si>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</si>
  <si>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</si>
  <si>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</si>
  <si>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</si>
  <si>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</si>
  <si>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</si>
  <si>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</si>
  <si>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</si>
  <si>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</si>
  <si>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</si>
  <si>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</si>
  <si>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</si>
  <si>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</si>
  <si>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</si>
  <si>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</si>
  <si>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</si>
  <si>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</si>
  <si>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</si>
  <si>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</si>
  <si>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</si>
  <si>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</si>
  <si>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</si>
  <si>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</si>
  <si>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</si>
  <si>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</si>
  <si>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</si>
  <si>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</si>
  <si>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</si>
  <si>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</si>
  <si>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</si>
  <si>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</si>
  <si>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</si>
  <si>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</si>
  <si>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</si>
  <si>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</si>
  <si>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</si>
  <si>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</si>
  <si>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</si>
  <si>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</si>
  <si>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</si>
  <si>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</si>
  <si>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</si>
  <si>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</si>
  <si>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</si>
  <si>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</si>
  <si>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</si>
  <si>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</si>
  <si>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</si>
  <si>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</si>
  <si>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</si>
  <si>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</si>
  <si>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</si>
  <si>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</si>
  <si>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</si>
  <si>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</si>
  <si>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</si>
  <si>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</si>
  <si>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</si>
  <si>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</si>
  <si>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</si>
  <si>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</si>
  <si>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</si>
  <si>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</si>
  <si>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</si>
  <si>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</si>
  <si>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</si>
  <si>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</si>
  <si>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</si>
  <si>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</si>
  <si>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</si>
  <si>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</si>
  <si>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</si>
  <si>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</si>
  <si>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</si>
  <si>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</si>
  <si>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</si>
  <si>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</si>
  <si>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</si>
  <si>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</si>
  <si>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</si>
  <si>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</si>
  <si>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</si>
  <si>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</si>
  <si>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</si>
  <si>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</si>
  <si>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</si>
  <si>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</si>
  <si>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</si>
  <si>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</si>
  <si>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</si>
  <si>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</si>
  <si>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</si>
  <si>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</si>
  <si>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</si>
  <si>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</si>
  <si>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</si>
  <si>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</si>
  <si>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</si>
  <si>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</si>
  <si>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</si>
  <si>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</si>
  <si>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</si>
  <si>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</si>
  <si>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</si>
  <si>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</si>
  <si>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</si>
  <si>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</si>
  <si>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</si>
  <si>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</si>
  <si>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</si>
  <si>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</si>
  <si>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</si>
  <si>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</si>
  <si>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</si>
  <si>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</si>
  <si>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</si>
  <si>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</si>
  <si>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</si>
  <si>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</si>
  <si>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</si>
  <si>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</si>
  <si>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</si>
  <si>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</si>
  <si>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</si>
  <si>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</si>
  <si>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</si>
  <si>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</si>
  <si>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</si>
  <si>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</si>
  <si>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</si>
  <si>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</si>
  <si>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</si>
  <si>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</si>
  <si>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</si>
  <si>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</si>
  <si>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</si>
  <si>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</si>
  <si>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</si>
  <si>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</si>
  <si>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</si>
  <si>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</si>
  <si>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</si>
  <si>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</si>
  <si>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</si>
  <si>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</si>
  <si>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</si>
  <si>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</si>
  <si>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</si>
  <si>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</si>
  <si>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</si>
  <si>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</si>
  <si>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</si>
  <si>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</si>
  <si>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</si>
  <si>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</si>
  <si>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</si>
  <si>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</si>
  <si>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</si>
  <si>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</si>
  <si>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</si>
  <si>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</si>
  <si>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</si>
  <si>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</si>
  <si>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</si>
  <si>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</si>
  <si>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</si>
  <si>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</si>
  <si>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</si>
  <si>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</si>
  <si>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</si>
  <si>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</si>
  <si>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</si>
  <si>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</si>
  <si>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</si>
  <si>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</si>
  <si>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</si>
  <si>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</si>
  <si>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</si>
  <si>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</si>
  <si>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</si>
  <si>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</si>
  <si>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</si>
  <si>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</si>
  <si>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</si>
  <si>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</si>
  <si>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</si>
  <si>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</si>
  <si>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</si>
  <si>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</si>
  <si>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</si>
  <si>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</si>
  <si>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</si>
  <si>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</si>
  <si>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</si>
  <si>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</si>
  <si>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</si>
  <si>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</si>
  <si>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</si>
  <si>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</si>
  <si>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</si>
  <si>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</si>
  <si>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</si>
  <si>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</si>
  <si>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</si>
  <si>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</si>
  <si>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</si>
  <si>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</si>
  <si>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</si>
  <si>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</si>
  <si>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</si>
  <si>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</si>
  <si>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</si>
  <si>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</si>
  <si>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</si>
  <si>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</si>
  <si>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</si>
  <si>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</si>
  <si>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</si>
  <si>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</si>
  <si>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</si>
  <si>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</si>
  <si>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</si>
  <si>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</si>
  <si>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</si>
  <si>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</si>
  <si>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</si>
  <si>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</si>
  <si>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</si>
  <si>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</si>
  <si>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</si>
  <si>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</si>
  <si>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</si>
  <si>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</si>
  <si>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</si>
  <si>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</si>
  <si>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</si>
  <si>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</si>
  <si>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</si>
  <si>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</si>
  <si>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</si>
  <si>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</si>
  <si>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</si>
  <si>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</si>
  <si>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</si>
  <si>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</si>
  <si>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</si>
  <si>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</si>
  <si>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</si>
  <si>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</si>
  <si>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</si>
  <si>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</si>
  <si>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</si>
  <si>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</si>
  <si>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</si>
  <si>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</si>
  <si>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</si>
  <si>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</si>
  <si>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</si>
  <si>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</si>
  <si>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</si>
  <si>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</si>
  <si>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</si>
  <si>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</si>
  <si>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</si>
  <si>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</si>
  <si>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</si>
  <si>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</si>
  <si>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</si>
  <si>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</si>
  <si>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</si>
  <si>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</si>
  <si>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</si>
  <si>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</si>
  <si>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</si>
  <si>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</si>
  <si>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</si>
  <si>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</si>
  <si>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</si>
  <si>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</si>
  <si>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</si>
  <si>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</si>
  <si>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</si>
  <si>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</si>
  <si>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</si>
  <si>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</si>
  <si>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</si>
  <si>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</si>
  <si>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</si>
  <si>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</si>
  <si>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</si>
  <si>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</si>
  <si>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</si>
  <si>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</si>
  <si>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</si>
  <si>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</si>
  <si>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</si>
  <si>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</si>
  <si>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</si>
  <si>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</si>
  <si>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</si>
  <si>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</si>
  <si>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</si>
  <si>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</si>
  <si>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</si>
  <si>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</si>
  <si>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</si>
  <si>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</si>
  <si>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</si>
  <si>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</si>
  <si>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</si>
  <si>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</si>
  <si>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</si>
  <si>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</si>
  <si>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</si>
  <si>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</si>
  <si>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</si>
  <si>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</si>
  <si>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</si>
  <si>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</si>
  <si>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</si>
  <si>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</si>
  <si>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</si>
  <si>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</si>
  <si>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</si>
  <si>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</si>
  <si>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</si>
  <si>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</si>
  <si>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</si>
  <si>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</si>
  <si>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</si>
  <si>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</si>
  <si>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</si>
  <si>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</si>
  <si>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</si>
  <si>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</si>
  <si>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</si>
  <si>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</si>
  <si>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</si>
  <si>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</si>
  <si>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</si>
  <si>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</si>
  <si>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</si>
  <si>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</si>
  <si>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</si>
  <si>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</si>
  <si>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</si>
  <si>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</si>
  <si>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</si>
  <si>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</si>
  <si>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</si>
  <si>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</si>
  <si>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</si>
  <si>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</si>
  <si>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</si>
  <si>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</si>
  <si>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</si>
  <si>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</si>
  <si>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</si>
  <si>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</si>
  <si>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</si>
  <si>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</si>
  <si>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</si>
  <si>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</si>
  <si>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</si>
  <si>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</si>
  <si>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</si>
  <si>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</si>
  <si>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</si>
  <si>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</si>
  <si>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</si>
  <si>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</si>
  <si>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</si>
  <si>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</si>
  <si>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</si>
  <si>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</si>
  <si>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</si>
  <si>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</si>
  <si>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</si>
  <si>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</si>
  <si>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</si>
  <si>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</si>
  <si>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</si>
  <si>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</si>
  <si>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</si>
  <si>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</si>
  <si>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</si>
  <si>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</si>
  <si>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</si>
  <si>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</si>
  <si>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</si>
  <si>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</si>
  <si>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</si>
  <si>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</si>
  <si>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</si>
  <si>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</si>
  <si>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</si>
  <si>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</si>
  <si>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</si>
  <si>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</si>
  <si>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</si>
  <si>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</si>
  <si>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</si>
  <si>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</si>
  <si>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</si>
  <si>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</si>
  <si>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</si>
  <si>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</si>
  <si>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</si>
  <si>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</si>
  <si>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</si>
  <si>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</si>
  <si>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</si>
  <si>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</si>
  <si>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</si>
  <si>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</si>
  <si>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</si>
  <si>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</si>
  <si>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</si>
  <si>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</si>
  <si>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</si>
  <si>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</si>
  <si>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</si>
  <si>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</si>
  <si>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</si>
  <si>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</si>
  <si>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</si>
  <si>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</si>
  <si>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</si>
  <si>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</si>
  <si>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</si>
  <si>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</si>
  <si>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</si>
  <si>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</si>
  <si>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</si>
  <si>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</si>
  <si>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</si>
  <si>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</si>
  <si>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</si>
  <si>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</si>
  <si>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</si>
  <si>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</si>
  <si>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</si>
  <si>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</si>
  <si>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</si>
  <si>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</si>
  <si>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</si>
  <si>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</si>
  <si>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</si>
  <si>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</si>
  <si>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</si>
  <si>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</si>
  <si>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</si>
  <si>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</si>
  <si>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</si>
  <si>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</si>
  <si>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</si>
  <si>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</si>
  <si>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</si>
  <si>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</si>
  <si>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</si>
  <si>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</si>
  <si>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</si>
  <si>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</si>
  <si>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</si>
  <si>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</si>
  <si>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</si>
  <si>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</si>
  <si>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</si>
  <si>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</si>
  <si>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</si>
  <si>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</si>
  <si>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</si>
  <si>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</si>
  <si>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</si>
  <si>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</si>
  <si>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</si>
  <si>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</si>
  <si>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</si>
  <si>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</si>
  <si>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</si>
  <si>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</si>
  <si>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</si>
  <si>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</si>
  <si>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</si>
  <si>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</si>
  <si>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</si>
  <si>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</si>
  <si>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</si>
  <si>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</si>
  <si>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</si>
  <si>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</si>
  <si>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</si>
  <si>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</si>
  <si>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</si>
  <si>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</si>
  <si>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</si>
  <si>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</si>
  <si>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</si>
  <si>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</si>
  <si>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</si>
  <si>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</si>
  <si>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</si>
  <si>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</si>
  <si>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</si>
  <si>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</si>
  <si>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</si>
  <si>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</si>
  <si>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</si>
  <si>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</si>
  <si>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</si>
  <si>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</si>
  <si>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</si>
  <si>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</si>
  <si>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</si>
  <si>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</si>
  <si>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</si>
  <si>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</si>
  <si>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</si>
  <si>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</si>
  <si>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</si>
  <si>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</si>
  <si>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</si>
  <si>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</si>
  <si>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</si>
  <si>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</si>
  <si>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</si>
  <si>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</si>
  <si>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</si>
  <si>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</si>
  <si>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</si>
  <si>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</si>
  <si>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</si>
  <si>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</si>
  <si>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</si>
  <si>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</si>
  <si>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</si>
  <si>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</si>
  <si>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</si>
  <si>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</si>
  <si>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</si>
  <si>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</si>
  <si>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</si>
  <si>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</si>
  <si>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</si>
  <si>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</si>
  <si>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</si>
  <si>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</si>
  <si>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</si>
  <si>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</si>
  <si>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</si>
  <si>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</si>
  <si>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</si>
  <si>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</si>
  <si>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</si>
  <si>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</si>
  <si>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</si>
  <si>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</si>
  <si>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</si>
  <si>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</si>
  <si>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</si>
  <si>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</si>
  <si>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</si>
  <si>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</si>
  <si>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</si>
  <si>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</si>
  <si>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</si>
  <si>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</si>
  <si>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</si>
  <si>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</si>
  <si>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</si>
  <si>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</si>
  <si>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</si>
  <si>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</si>
  <si>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</si>
  <si>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</si>
  <si>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</si>
  <si>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</si>
  <si>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</si>
  <si>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</si>
  <si>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</si>
  <si>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</si>
  <si>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</si>
  <si>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</si>
  <si>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</si>
  <si>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</si>
  <si>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</si>
  <si>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</si>
  <si>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</si>
  <si>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</si>
  <si>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</si>
  <si>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</si>
  <si>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</si>
  <si>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</si>
  <si>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</si>
  <si>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</si>
  <si>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</si>
  <si>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</si>
  <si>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</si>
  <si>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</si>
  <si>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</si>
  <si>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</si>
  <si>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</si>
  <si>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</si>
  <si>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</si>
  <si>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</si>
  <si>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</si>
  <si>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</si>
  <si>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</si>
  <si>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</si>
  <si>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</si>
  <si>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</si>
  <si>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</si>
  <si>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</si>
  <si>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</si>
  <si>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</si>
  <si>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</si>
  <si>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</si>
  <si>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</si>
  <si>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</si>
  <si>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</si>
  <si>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</si>
  <si>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</si>
  <si>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</si>
  <si>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</si>
  <si>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</si>
  <si>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</si>
  <si>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</si>
  <si>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</si>
  <si>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</si>
  <si>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</si>
  <si>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</si>
  <si>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</si>
  <si>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</si>
  <si>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</si>
  <si>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</si>
  <si>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</si>
  <si>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</si>
  <si>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</si>
  <si>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</si>
  <si>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</si>
  <si>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</si>
  <si>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</si>
  <si>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</si>
  <si>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</si>
  <si>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</si>
  <si>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</si>
  <si>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</si>
  <si>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</si>
  <si>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</si>
  <si>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</si>
  <si>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</si>
  <si>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</si>
  <si>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</si>
  <si>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</si>
  <si>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</si>
  <si>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</si>
  <si>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</si>
  <si>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</si>
  <si>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</si>
  <si>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</si>
  <si>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</si>
  <si>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</si>
  <si>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</si>
  <si>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</si>
  <si>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</si>
  <si>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</si>
  <si>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</si>
  <si>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</si>
  <si>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</si>
  <si>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</si>
  <si>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</si>
  <si>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</si>
  <si>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</si>
  <si>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</si>
  <si>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</si>
  <si>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</si>
  <si>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</si>
  <si>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</si>
  <si>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</si>
  <si>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</si>
  <si>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</si>
  <si>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</si>
  <si>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</si>
  <si>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</si>
  <si>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</si>
  <si>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</si>
  <si>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</si>
  <si>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</si>
  <si>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</si>
  <si>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</si>
  <si>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</si>
  <si>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</si>
  <si>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</si>
  <si>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</si>
  <si>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</si>
  <si>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</si>
  <si>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</si>
  <si>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</si>
  <si>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</si>
  <si>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</si>
  <si>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</si>
  <si>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</si>
  <si>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</si>
  <si>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</si>
  <si>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</si>
  <si>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</si>
  <si>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</si>
  <si>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</si>
  <si>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</si>
  <si>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</si>
  <si>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</si>
  <si>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</si>
  <si>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</si>
  <si>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</si>
  <si>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</si>
  <si>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</si>
  <si>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</si>
  <si>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</si>
  <si>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</si>
  <si>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</si>
  <si>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</si>
  <si>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</si>
  <si>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</si>
  <si>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</si>
  <si>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</si>
  <si>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</si>
  <si>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</si>
  <si>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</si>
  <si>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</si>
  <si>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</si>
  <si>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</si>
  <si>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</si>
  <si>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</si>
  <si>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</si>
  <si>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</si>
  <si>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</si>
  <si>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</si>
  <si>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</si>
  <si>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</si>
  <si>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</si>
  <si>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</si>
  <si>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</si>
  <si>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</si>
  <si>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</si>
  <si>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</si>
  <si>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</si>
  <si>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</si>
  <si>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</si>
  <si>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</si>
  <si>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</si>
  <si>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</si>
  <si>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</si>
  <si>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</si>
  <si>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</si>
  <si>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</si>
  <si>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</si>
  <si>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</si>
  <si>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</si>
  <si>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</si>
  <si>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</si>
  <si>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</si>
  <si>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</si>
  <si>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</si>
  <si>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</si>
  <si>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</si>
  <si>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</si>
  <si>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</si>
  <si>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</si>
  <si>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</si>
  <si>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</si>
  <si>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</si>
  <si>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</si>
  <si>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</si>
  <si>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</si>
  <si>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</si>
  <si>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</si>
  <si>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</si>
  <si>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</si>
  <si>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</si>
  <si>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</si>
  <si>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</si>
  <si>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</si>
  <si>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</si>
  <si>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</si>
  <si>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</si>
  <si>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</si>
  <si>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</si>
  <si>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</si>
  <si>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</si>
  <si>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</si>
  <si>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</si>
  <si>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</si>
  <si>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</si>
  <si>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</si>
  <si>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</si>
  <si>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</si>
  <si>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</si>
  <si>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</si>
  <si>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</si>
  <si>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</si>
  <si>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</si>
  <si>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</si>
  <si>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</si>
  <si>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</si>
  <si>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</si>
  <si>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</si>
  <si>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</si>
  <si>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</si>
  <si>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</si>
  <si>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</si>
  <si>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</si>
  <si>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</si>
  <si>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</si>
  <si>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</si>
  <si>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</si>
  <si>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</si>
  <si>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</si>
  <si>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</si>
  <si>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</si>
  <si>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</si>
  <si>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</si>
  <si>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</si>
  <si>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</si>
  <si>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</si>
  <si>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</si>
  <si>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</si>
  <si>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</si>
  <si>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</si>
  <si>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</si>
  <si>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</si>
  <si>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</si>
  <si>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</si>
  <si>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</si>
  <si>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</si>
  <si>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</si>
  <si>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</si>
  <si>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</si>
  <si>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</si>
  <si>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</si>
  <si>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</si>
  <si>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</si>
  <si>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</si>
  <si>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</si>
  <si>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</si>
  <si>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</si>
  <si>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</si>
  <si>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</si>
  <si>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</si>
  <si>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</si>
  <si>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</si>
  <si>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</si>
  <si>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</si>
  <si>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</si>
  <si>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</si>
  <si>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</si>
  <si>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</si>
  <si>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</si>
  <si>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</si>
  <si>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</si>
  <si>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</si>
  <si>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</si>
  <si>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</si>
  <si>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</si>
  <si>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</si>
  <si>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</si>
  <si>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</si>
  <si>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</si>
  <si>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</si>
  <si>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</si>
  <si>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</si>
  <si>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</si>
  <si>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</si>
  <si>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</si>
  <si>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</si>
  <si>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</si>
  <si>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</si>
  <si>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</si>
  <si>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</si>
  <si>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</si>
  <si>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</si>
  <si>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</si>
  <si>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</si>
  <si>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</si>
  <si>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</si>
  <si>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</si>
  <si>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</si>
  <si>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</si>
  <si>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</si>
  <si>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</si>
  <si>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</si>
  <si>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</si>
  <si>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</si>
  <si>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</si>
  <si>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</si>
  <si>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</si>
  <si>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</si>
  <si>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</si>
  <si>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</si>
  <si>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</si>
  <si>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</si>
  <si>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</si>
  <si>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</si>
  <si>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</si>
  <si>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</si>
  <si>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</si>
  <si>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</si>
  <si>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</si>
  <si>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</si>
  <si>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</si>
  <si>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</si>
  <si>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</si>
  <si>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</si>
  <si>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</si>
  <si>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</si>
  <si>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</si>
  <si>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</si>
  <si>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</si>
  <si>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</si>
  <si>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</si>
  <si>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</si>
  <si>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</si>
  <si>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</si>
  <si>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</si>
  <si>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</si>
  <si>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</si>
  <si>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</si>
  <si>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</si>
  <si>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</si>
  <si>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</si>
  <si>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</si>
  <si>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</si>
  <si>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</si>
  <si>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</si>
  <si>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</si>
  <si>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</si>
  <si>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</si>
  <si>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</si>
  <si>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</si>
  <si>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</si>
  <si>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</si>
  <si>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</si>
  <si>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</si>
  <si>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</si>
  <si>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</si>
  <si>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</si>
  <si>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</si>
  <si>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</si>
  <si>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</si>
  <si>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</si>
  <si>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</si>
  <si>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</si>
  <si>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</si>
  <si>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</si>
  <si>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</si>
  <si>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</si>
  <si>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</si>
  <si>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</si>
  <si>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</si>
  <si>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</si>
  <si>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</si>
  <si>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</si>
  <si>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</si>
  <si>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</si>
  <si>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</si>
  <si>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</si>
  <si>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</si>
  <si>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</si>
  <si>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</si>
  <si>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</si>
  <si>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</si>
  <si>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</si>
  <si>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</si>
  <si>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</si>
  <si>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</si>
  <si>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</si>
  <si>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</si>
  <si>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</si>
  <si>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</si>
  <si>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</si>
  <si>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</si>
  <si>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</si>
  <si>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</si>
  <si>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</si>
  <si>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</si>
  <si>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</si>
  <si>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</si>
  <si>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</si>
  <si>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</si>
  <si>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</si>
  <si>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</si>
  <si>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</si>
  <si>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</si>
  <si>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</si>
  <si>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</si>
  <si>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</si>
  <si>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</si>
  <si>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</si>
  <si>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</si>
  <si>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</si>
  <si>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</si>
  <si>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</si>
  <si>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</si>
  <si>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</si>
  <si>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</si>
  <si>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</si>
  <si>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</si>
  <si>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</si>
  <si>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</si>
  <si>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</si>
  <si>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</si>
  <si>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</si>
  <si>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</si>
  <si>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</si>
  <si>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</si>
  <si>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</si>
  <si>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</si>
  <si>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</si>
  <si>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</si>
  <si>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</si>
  <si>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</si>
  <si>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</si>
  <si>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</si>
  <si>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</si>
  <si>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</si>
  <si>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</si>
  <si>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</si>
  <si>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</si>
  <si>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</si>
  <si>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</si>
  <si>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</si>
  <si>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</si>
  <si>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</si>
  <si>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</si>
  <si>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</si>
  <si>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</si>
  <si>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</si>
  <si>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</si>
  <si>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</si>
  <si>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</si>
  <si>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</si>
  <si>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</si>
  <si>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</si>
  <si>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</si>
  <si>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</si>
  <si>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</si>
  <si>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</si>
  <si>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</si>
  <si>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</si>
  <si>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</si>
  <si>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</si>
  <si>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</si>
  <si>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</si>
  <si>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</si>
  <si>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</si>
  <si>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</si>
  <si>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</si>
  <si>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</si>
  <si>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</si>
  <si>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</si>
  <si>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</si>
  <si>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</si>
  <si>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</si>
  <si>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</si>
  <si>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</si>
  <si>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</si>
  <si>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</si>
  <si>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</si>
  <si>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</si>
  <si>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</si>
  <si>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</si>
  <si>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</si>
  <si>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</si>
  <si>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</si>
  <si>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</si>
  <si>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</si>
  <si>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</si>
  <si>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</si>
  <si>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</si>
  <si>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</si>
  <si>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</si>
  <si>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</si>
  <si>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</si>
  <si>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</si>
  <si>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</si>
  <si>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</si>
  <si>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</si>
  <si>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</si>
  <si>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</si>
  <si>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</si>
  <si>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</si>
  <si>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</si>
  <si>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</si>
  <si>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</si>
  <si>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</si>
  <si>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</si>
  <si>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</si>
  <si>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</si>
  <si>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</si>
  <si>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</si>
  <si>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</si>
  <si>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</si>
  <si>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</si>
  <si>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</si>
  <si>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</si>
  <si>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</si>
  <si>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</si>
  <si>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</si>
  <si>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</si>
  <si>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</si>
  <si>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</si>
  <si>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</si>
  <si>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</si>
  <si>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</si>
  <si>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</si>
  <si>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</si>
  <si>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</si>
  <si>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</si>
  <si>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</si>
  <si>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</si>
  <si>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</si>
  <si>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</si>
  <si>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</si>
  <si>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</si>
  <si>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</si>
  <si>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</si>
  <si>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</si>
  <si>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</si>
  <si>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</si>
  <si>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</si>
  <si>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</si>
  <si>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</si>
  <si>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</si>
  <si>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</si>
  <si>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</si>
  <si>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</si>
  <si>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</si>
  <si>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</si>
  <si>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</si>
  <si>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</si>
  <si>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</si>
  <si>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</si>
  <si>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</si>
  <si>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</si>
  <si>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</si>
  <si>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</si>
  <si>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</si>
  <si>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</si>
  <si>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</si>
  <si>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</si>
  <si>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</si>
  <si>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</si>
  <si>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</si>
  <si>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</si>
  <si>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</si>
  <si>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</si>
  <si>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</si>
  <si>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</si>
  <si>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</si>
  <si>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</si>
  <si>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</si>
  <si>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</si>
  <si>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</si>
  <si>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</si>
  <si>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</si>
  <si>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</si>
  <si>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</si>
  <si>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</si>
  <si>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</si>
  <si>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</si>
  <si>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</si>
  <si>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</si>
  <si>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</si>
  <si>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</si>
  <si>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</si>
  <si>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</si>
  <si>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</si>
  <si>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</si>
  <si>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</si>
  <si>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</si>
  <si>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</si>
  <si>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</si>
  <si>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</si>
  <si>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</si>
  <si>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</si>
  <si>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</si>
  <si>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</si>
  <si>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</si>
  <si>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</si>
  <si>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</si>
  <si>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</si>
  <si>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</si>
  <si>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</si>
  <si>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</si>
  <si>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</si>
  <si>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</si>
  <si>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</si>
  <si>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</si>
  <si>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</si>
  <si>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</si>
  <si>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</si>
  <si>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</si>
  <si>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</si>
  <si>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</si>
  <si>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</si>
  <si>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</si>
  <si>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</si>
  <si>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</si>
  <si>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</si>
  <si>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</si>
  <si>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</si>
  <si>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</si>
  <si>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</si>
  <si>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</si>
  <si>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</si>
  <si>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</si>
  <si>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</si>
  <si>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</si>
  <si>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</si>
  <si>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</si>
  <si>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</si>
  <si>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</si>
  <si>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</si>
  <si>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</si>
  <si>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</si>
  <si>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</si>
  <si>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</si>
  <si>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</si>
  <si>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</si>
  <si>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</si>
  <si>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</si>
  <si>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</si>
  <si>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</si>
  <si>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</si>
  <si>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</si>
  <si>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</si>
  <si>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</si>
  <si>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</si>
  <si>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</si>
  <si>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</si>
  <si>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</si>
  <si>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</si>
  <si>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</si>
  <si>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</si>
  <si>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</si>
  <si>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</si>
  <si>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</si>
  <si>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</si>
  <si>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</si>
  <si>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</si>
  <si>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</si>
  <si>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</si>
  <si>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</si>
  <si>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</si>
  <si>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</si>
  <si>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</si>
  <si>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</si>
  <si>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</si>
  <si>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</si>
  <si>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</si>
  <si>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</si>
  <si>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</si>
  <si>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</si>
  <si>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</si>
  <si>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</si>
  <si>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</si>
  <si>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</si>
  <si>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</si>
  <si>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</si>
  <si>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</si>
  <si>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</si>
  <si>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</si>
  <si>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</si>
  <si>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</si>
  <si>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</si>
  <si>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</si>
  <si>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</si>
  <si>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</si>
  <si>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</si>
  <si>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</si>
  <si>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</si>
  <si>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</si>
  <si>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</si>
  <si>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</si>
  <si>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</si>
  <si>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</si>
  <si>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</si>
  <si>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</si>
  <si>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</si>
  <si>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</si>
  <si>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</si>
  <si>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</si>
  <si>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</si>
  <si>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</si>
  <si>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</si>
  <si>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</si>
  <si>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</si>
  <si>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</si>
  <si>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</si>
  <si>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</si>
  <si>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</si>
  <si>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</si>
  <si>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</si>
  <si>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</si>
  <si>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</si>
  <si>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</si>
  <si>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</si>
  <si>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</si>
  <si>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</si>
  <si>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</si>
  <si>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</si>
  <si>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</si>
  <si>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</si>
  <si>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</si>
  <si>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</si>
  <si>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</si>
  <si>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</si>
  <si>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</si>
  <si>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</si>
  <si>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</si>
  <si>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</si>
  <si>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</si>
  <si>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</si>
  <si>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</si>
  <si>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</si>
  <si>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</si>
  <si>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</si>
  <si>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</si>
  <si>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</si>
  <si>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</si>
  <si>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</si>
  <si>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</si>
  <si>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</si>
  <si>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</si>
  <si>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</si>
  <si>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</si>
  <si>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</si>
  <si>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</si>
  <si>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</si>
  <si>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</si>
  <si>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</si>
  <si>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</si>
  <si>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</si>
  <si>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</si>
  <si>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</si>
  <si>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</si>
  <si>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</si>
  <si>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</si>
  <si>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</si>
  <si>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</si>
  <si>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</si>
  <si>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</si>
  <si>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</si>
  <si>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</si>
  <si>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</si>
  <si>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</si>
  <si>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</si>
  <si>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</si>
  <si>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</si>
  <si>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</si>
  <si>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</si>
  <si>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</si>
  <si>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</si>
  <si>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</si>
  <si>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</si>
  <si>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</si>
  <si>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</si>
  <si>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</si>
  <si>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</si>
  <si>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</si>
  <si>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</si>
  <si>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</si>
  <si>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</si>
  <si>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</si>
  <si>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</si>
  <si>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</si>
  <si>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</si>
  <si>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</si>
  <si>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</si>
  <si>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</si>
  <si>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</si>
  <si>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</si>
  <si>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</si>
  <si>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</si>
  <si>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</si>
  <si>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</si>
  <si>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</si>
  <si>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</si>
  <si>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</si>
  <si>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</si>
  <si>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</si>
  <si>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</si>
  <si>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</si>
  <si>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</si>
  <si>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</si>
  <si>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</si>
  <si>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</si>
  <si>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</si>
  <si>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</si>
  <si>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</si>
  <si>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</si>
  <si>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</si>
  <si>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</si>
  <si>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</si>
  <si>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</si>
  <si>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</si>
  <si>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</si>
  <si>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</si>
  <si>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</si>
  <si>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</si>
  <si>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</si>
  <si>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</si>
  <si>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</si>
  <si>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</si>
  <si>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</si>
  <si>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</si>
  <si>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</si>
  <si>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</si>
  <si>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</si>
  <si>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</si>
  <si>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</si>
  <si>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</si>
  <si>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</si>
  <si>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</si>
  <si>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</si>
  <si>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</si>
  <si>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</si>
  <si>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</si>
  <si>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</si>
  <si>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</si>
  <si>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</si>
  <si>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</si>
  <si>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</si>
  <si>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</si>
  <si>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</si>
  <si>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</si>
  <si>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</si>
  <si>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</si>
  <si>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</si>
  <si>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</si>
  <si>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</si>
  <si>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</si>
  <si>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</si>
  <si>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</si>
  <si>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</si>
  <si>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</si>
  <si>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</si>
  <si>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</si>
  <si>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</si>
  <si>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</si>
  <si>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</si>
  <si>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</si>
  <si>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</si>
  <si>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</si>
  <si>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</si>
  <si>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</si>
  <si>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</si>
  <si>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</si>
  <si>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</si>
  <si>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</si>
  <si>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</si>
  <si>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</si>
  <si>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</si>
  <si>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</si>
  <si>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</si>
  <si>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</si>
  <si>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</si>
  <si>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</si>
  <si>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</si>
  <si>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</si>
  <si>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</si>
  <si>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</si>
  <si>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</si>
  <si>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</si>
  <si>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</si>
  <si>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</si>
  <si>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</si>
  <si>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</si>
  <si>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</si>
  <si>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</si>
  <si>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</si>
  <si>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</si>
  <si>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</si>
  <si>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</si>
  <si>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</si>
  <si>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</si>
  <si>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</si>
  <si>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</si>
  <si>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</si>
  <si>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</si>
  <si>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</si>
  <si>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</si>
  <si>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</si>
  <si>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</si>
  <si>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</si>
  <si>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</si>
  <si>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</si>
  <si>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</si>
  <si>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</si>
  <si>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</si>
  <si>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</si>
  <si>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</si>
  <si>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</si>
  <si>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</si>
  <si>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</si>
  <si>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</si>
  <si>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</si>
  <si>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</si>
  <si>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</si>
  <si>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</si>
  <si>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</si>
  <si>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</si>
  <si>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</si>
  <si>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</si>
  <si>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</si>
  <si>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</si>
  <si>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</si>
  <si>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</si>
  <si>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</si>
  <si>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</si>
  <si>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</si>
  <si>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</si>
  <si>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</si>
  <si>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</si>
  <si>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</si>
  <si>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</si>
  <si>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</si>
  <si>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</si>
  <si>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</si>
  <si>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</si>
  <si>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</si>
  <si>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</si>
  <si>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</si>
  <si>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</si>
  <si>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</si>
  <si>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</si>
  <si>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</si>
  <si>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</si>
  <si>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</si>
  <si>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</si>
  <si>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</si>
  <si>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</si>
  <si>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</si>
  <si>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</si>
  <si>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</si>
  <si>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</si>
  <si>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</si>
  <si>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</si>
  <si>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</si>
  <si>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</si>
  <si>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</si>
  <si>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</si>
  <si>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</si>
  <si>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</si>
  <si>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</si>
  <si>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</si>
  <si>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</si>
  <si>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</si>
  <si>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</si>
  <si>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</si>
  <si>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</si>
  <si>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</si>
  <si>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</si>
  <si>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</si>
  <si>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</si>
  <si>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</si>
  <si>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</si>
  <si>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</si>
  <si>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</si>
  <si>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</si>
  <si>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</si>
  <si>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</si>
  <si>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</si>
  <si>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</si>
  <si>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</si>
  <si>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</si>
  <si>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</si>
  <si>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</si>
  <si>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</si>
  <si>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</si>
  <si>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</si>
  <si>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</si>
  <si>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</si>
  <si>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</si>
  <si>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</si>
  <si>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</si>
  <si>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</si>
  <si>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</si>
  <si>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</si>
  <si>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</si>
  <si>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</si>
  <si>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</si>
  <si>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</si>
  <si>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</si>
  <si>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</si>
  <si>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</si>
  <si>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</si>
  <si>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</si>
  <si>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</si>
  <si>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</si>
  <si>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</si>
  <si>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</si>
  <si>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</si>
  <si>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</si>
  <si>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</si>
  <si>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</si>
  <si>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</si>
  <si>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</si>
  <si>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</si>
  <si>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</si>
  <si>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</si>
  <si>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</si>
  <si>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</si>
  <si>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</si>
  <si>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</si>
  <si>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</si>
  <si>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</si>
  <si>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</si>
  <si>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</si>
  <si>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</si>
  <si>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</si>
  <si>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</si>
  <si>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</si>
  <si>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</si>
  <si>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</si>
  <si>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</si>
  <si>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</si>
  <si>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</si>
  <si>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</si>
  <si>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</si>
  <si>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</si>
  <si>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</si>
  <si>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</si>
  <si>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</si>
  <si>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</si>
  <si>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</si>
  <si>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</si>
  <si>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</si>
  <si>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</si>
  <si>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</si>
  <si>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</si>
  <si>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</si>
  <si>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</si>
  <si>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</si>
  <si>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</si>
  <si>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</si>
  <si>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</si>
  <si>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</si>
  <si>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</si>
  <si>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</si>
  <si>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</si>
  <si>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</si>
  <si>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</si>
  <si>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</si>
  <si>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</si>
  <si>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</si>
  <si>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</si>
  <si>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</si>
  <si>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</si>
  <si>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</si>
  <si>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</si>
  <si>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</si>
  <si>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</si>
  <si>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</si>
  <si>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</si>
  <si>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</si>
  <si>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</si>
  <si>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</si>
  <si>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</si>
  <si>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</si>
  <si>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</si>
  <si>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</si>
  <si>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</si>
  <si>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</si>
  <si>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</si>
  <si>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</si>
  <si>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</si>
  <si>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</si>
  <si>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</si>
  <si>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</si>
  <si>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</si>
  <si>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</si>
  <si>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</si>
  <si>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</si>
  <si>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</si>
  <si>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</si>
  <si>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</si>
  <si>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</si>
  <si>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</si>
  <si>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</si>
  <si>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</si>
  <si>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</si>
  <si>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</si>
  <si>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</si>
  <si>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</si>
  <si>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</si>
  <si>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</si>
  <si>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</si>
  <si>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</si>
  <si>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</si>
  <si>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</si>
  <si>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</si>
  <si>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</si>
  <si>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</si>
  <si>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</si>
  <si>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</si>
  <si>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</si>
  <si>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</si>
  <si>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</si>
  <si>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</si>
  <si>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</si>
  <si>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</si>
  <si>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</si>
  <si>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</si>
  <si>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</si>
  <si>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</si>
  <si>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</si>
  <si>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</si>
  <si>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</si>
  <si>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</si>
  <si>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</si>
  <si>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</si>
  <si>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</si>
  <si>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</si>
  <si>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</si>
  <si>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</si>
  <si>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</si>
  <si>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</si>
  <si>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</si>
  <si>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</si>
  <si>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</si>
  <si>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</si>
  <si>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</si>
  <si>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</si>
  <si>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</si>
  <si>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</si>
  <si>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</si>
  <si>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</si>
  <si>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</si>
  <si>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</si>
  <si>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</si>
  <si>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</si>
  <si>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</si>
  <si>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</si>
  <si>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</si>
  <si>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</si>
  <si>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</si>
  <si>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</si>
  <si>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</si>
  <si>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</si>
  <si>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</si>
  <si>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</si>
  <si>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</si>
  <si>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</si>
  <si>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</si>
  <si>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</si>
  <si>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</si>
  <si>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</si>
  <si>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</si>
  <si>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</si>
  <si>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</si>
  <si>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</si>
  <si>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</si>
  <si>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</si>
  <si>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</si>
  <si>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</si>
  <si>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</si>
  <si>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</si>
  <si>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</si>
  <si>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</si>
  <si>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</si>
  <si>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</si>
  <si>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</si>
  <si>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</si>
  <si>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</si>
  <si>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</si>
  <si>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</si>
  <si>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</si>
  <si>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</si>
  <si>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</si>
  <si>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</si>
  <si>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</si>
  <si>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</si>
  <si>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</si>
  <si>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</si>
  <si>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</si>
  <si>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</si>
  <si>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</si>
  <si>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</si>
  <si>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</si>
  <si>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</si>
  <si>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</si>
  <si>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</si>
  <si>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</si>
  <si>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</si>
  <si>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</si>
  <si>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</si>
  <si>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</si>
  <si>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</si>
  <si>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</si>
  <si>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</si>
  <si>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</si>
  <si>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</si>
  <si>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</si>
  <si>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</si>
  <si>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</si>
  <si>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</si>
  <si>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</si>
  <si>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</si>
  <si>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</si>
  <si>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</si>
  <si>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</si>
  <si>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</si>
  <si>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</si>
  <si>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</si>
  <si>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</si>
  <si>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</si>
  <si>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</si>
  <si>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</si>
  <si>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</si>
  <si>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</si>
  <si>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</si>
  <si>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</si>
  <si>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</si>
  <si>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</si>
  <si>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</si>
  <si>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</si>
  <si>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</si>
  <si>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</si>
  <si>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</si>
  <si>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</si>
  <si>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</si>
  <si>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</si>
  <si>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</si>
  <si>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</si>
  <si>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</si>
  <si>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</si>
  <si>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</si>
  <si>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</si>
  <si>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</si>
  <si>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</si>
  <si>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</si>
  <si>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</si>
  <si>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</si>
  <si>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</si>
  <si>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</si>
  <si>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</si>
  <si>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</si>
  <si>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</si>
  <si>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</si>
  <si>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</si>
  <si>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</si>
  <si>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</si>
  <si>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</si>
  <si>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</si>
  <si>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</si>
  <si>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</si>
  <si>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</si>
  <si>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</si>
  <si>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</si>
  <si>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</si>
  <si>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</si>
  <si>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</si>
  <si>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</si>
  <si>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</si>
  <si>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</si>
  <si>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</si>
  <si>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</si>
  <si>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</si>
  <si>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</si>
  <si>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</si>
  <si>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</si>
  <si>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</si>
  <si>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</si>
  <si>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</si>
  <si>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</si>
  <si>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</si>
  <si>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</si>
  <si>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</si>
  <si>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</si>
  <si>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</si>
  <si>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</si>
  <si>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</si>
  <si>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</si>
  <si>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</si>
  <si>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</si>
  <si>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</si>
  <si>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</si>
  <si>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</si>
  <si>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</si>
  <si>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</si>
  <si>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</si>
  <si>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</si>
  <si>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</si>
  <si>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</si>
  <si>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</si>
  <si>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</si>
  <si>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</si>
  <si>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</si>
  <si>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</si>
  <si>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</si>
  <si>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</si>
  <si>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</si>
  <si>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</si>
  <si>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</si>
  <si>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</si>
  <si>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</si>
  <si>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</si>
  <si>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</si>
  <si>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</si>
  <si>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</si>
  <si>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</si>
  <si>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</si>
  <si>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</si>
  <si>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</si>
  <si>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</si>
  <si>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</si>
  <si>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</si>
  <si>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</si>
  <si>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</si>
  <si>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</si>
  <si>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</si>
  <si>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</si>
  <si>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</si>
  <si>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</si>
  <si>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</si>
  <si>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</si>
  <si>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</si>
  <si>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</si>
  <si>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</si>
  <si>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</si>
  <si>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</si>
  <si>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</si>
  <si>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</si>
  <si>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</si>
  <si>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</si>
  <si>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</si>
  <si>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</si>
  <si>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</si>
  <si>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</si>
  <si>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</si>
  <si>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</si>
  <si>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</si>
  <si>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</si>
  <si>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</si>
  <si>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</si>
  <si>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</si>
  <si>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</si>
  <si>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</si>
  <si>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</si>
  <si>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</si>
  <si>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</si>
  <si>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</si>
  <si>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</si>
  <si>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</si>
  <si>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</si>
  <si>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</si>
  <si>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</si>
  <si>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</si>
  <si>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</si>
  <si>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</si>
  <si>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</si>
  <si>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</si>
  <si>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</si>
  <si>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</si>
  <si>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</si>
  <si>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</si>
  <si>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</si>
  <si>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</si>
  <si>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</si>
  <si>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</si>
  <si>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</si>
  <si>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</si>
  <si>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</si>
  <si>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</si>
  <si>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</si>
  <si>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</si>
  <si>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</si>
  <si>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</si>
  <si>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</si>
  <si>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</si>
  <si>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</si>
  <si>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</si>
  <si>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</si>
  <si>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</si>
  <si>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</si>
  <si>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</si>
  <si>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</si>
  <si>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</si>
  <si>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</si>
  <si>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</si>
  <si>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</si>
  <si>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</si>
  <si>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</si>
  <si>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</si>
  <si>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</si>
  <si>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</si>
  <si>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</si>
  <si>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</si>
  <si>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</si>
  <si>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</si>
  <si>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</si>
  <si>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</si>
  <si>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</si>
  <si>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</si>
  <si>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</si>
  <si>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</si>
  <si>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</si>
  <si>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</si>
  <si>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</si>
  <si>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</si>
  <si>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</si>
  <si>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</si>
  <si>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</si>
  <si>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</si>
  <si>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</si>
  <si>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</si>
  <si>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</si>
  <si>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</si>
  <si>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</si>
  <si>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</si>
  <si>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</si>
  <si>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</si>
  <si>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</si>
  <si>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</si>
  <si>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</si>
  <si>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</si>
  <si>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</si>
  <si>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</si>
  <si>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</si>
  <si>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</si>
  <si>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</si>
  <si>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</si>
  <si>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</si>
  <si>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</si>
  <si>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</si>
  <si>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</si>
  <si>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</si>
  <si>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</si>
  <si>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</si>
  <si>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</si>
  <si>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</si>
  <si>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</si>
  <si>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</si>
  <si>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</si>
  <si>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</si>
  <si>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</si>
  <si>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</si>
  <si>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</si>
  <si>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</si>
  <si>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</si>
  <si>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</si>
  <si>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</si>
  <si>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</si>
  <si>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</si>
  <si>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</si>
  <si>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</si>
  <si>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</si>
  <si>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</si>
  <si>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</si>
  <si>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</si>
  <si>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</si>
  <si>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</si>
  <si>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</si>
  <si>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</si>
  <si>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</si>
  <si>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</si>
  <si>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</si>
  <si>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</si>
  <si>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</si>
  <si>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</si>
  <si>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</si>
  <si>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</si>
  <si>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</si>
  <si>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</si>
  <si>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</si>
  <si>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</si>
  <si>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</si>
  <si>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</si>
  <si>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</si>
  <si>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</si>
  <si>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</si>
  <si>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</si>
  <si>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</si>
  <si>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</si>
  <si>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</si>
  <si>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</si>
  <si>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</si>
  <si>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</si>
  <si>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</si>
  <si>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</si>
  <si>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</si>
  <si>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</si>
  <si>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</si>
  <si>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</si>
  <si>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</si>
  <si>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</si>
  <si>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</si>
  <si>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</si>
  <si>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</si>
  <si>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</si>
  <si>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</si>
  <si>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</si>
  <si>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</si>
  <si>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</si>
  <si>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</si>
  <si>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</si>
  <si>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</si>
  <si>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</si>
  <si>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</si>
  <si>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</si>
  <si>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</si>
  <si>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</si>
  <si>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</si>
  <si>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</si>
  <si>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</si>
  <si>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</si>
  <si>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</si>
  <si>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</si>
  <si>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</si>
  <si>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</si>
  <si>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</si>
  <si>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</si>
  <si>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</si>
  <si>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</si>
  <si>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</si>
  <si>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</si>
  <si>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</si>
  <si>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</si>
  <si>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</si>
  <si>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</si>
  <si>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</si>
  <si>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</si>
  <si>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</si>
  <si>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</si>
  <si>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</si>
  <si>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</si>
  <si>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</si>
  <si>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</si>
  <si>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</si>
  <si>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</si>
  <si>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</si>
  <si>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</si>
  <si>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</si>
  <si>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</si>
  <si>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</si>
  <si>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</si>
  <si>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</si>
  <si>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</si>
  <si>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</si>
  <si>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</si>
  <si>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</si>
  <si>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</si>
  <si>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</si>
  <si>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</si>
  <si>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</si>
  <si>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</si>
  <si>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</si>
  <si>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</si>
  <si>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</si>
  <si>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</si>
  <si>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</si>
  <si>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</si>
  <si>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</si>
  <si>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</si>
  <si>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</si>
  <si>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</si>
  <si>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</si>
  <si>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</si>
  <si>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</si>
  <si>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</si>
  <si>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</si>
  <si>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</si>
  <si>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</si>
  <si>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</si>
  <si>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</si>
  <si>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</si>
  <si>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</si>
  <si>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</si>
  <si>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</si>
  <si>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</si>
  <si>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</si>
  <si>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</si>
  <si>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</si>
  <si>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</si>
  <si>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</si>
  <si>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</si>
  <si>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</si>
  <si>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</si>
  <si>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</si>
  <si>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</si>
  <si>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</si>
  <si>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</si>
  <si>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</si>
  <si>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</si>
  <si>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</si>
  <si>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</si>
  <si>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</si>
  <si>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</si>
  <si>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</si>
  <si>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</si>
  <si>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</si>
  <si>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</si>
  <si>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</si>
  <si>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</si>
  <si>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</si>
  <si>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</si>
  <si>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</si>
  <si>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</si>
  <si>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</si>
  <si>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</si>
  <si>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</si>
  <si>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</si>
  <si>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</si>
  <si>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</si>
  <si>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</si>
  <si>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</si>
  <si>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</si>
  <si>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</si>
  <si>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</si>
  <si>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</si>
  <si>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</si>
  <si>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</si>
  <si>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</si>
  <si>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</si>
  <si>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</si>
  <si>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</si>
  <si>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</si>
  <si>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</si>
  <si>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</si>
  <si>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</si>
  <si>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</si>
  <si>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</si>
  <si>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</si>
  <si>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</si>
  <si>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</si>
  <si>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</si>
  <si>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</si>
  <si>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</si>
  <si>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</si>
  <si>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</si>
  <si>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</si>
  <si>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</si>
  <si>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</si>
  <si>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</si>
  <si>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</si>
  <si>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</si>
  <si>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</si>
  <si>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</si>
  <si>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</si>
  <si>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</si>
  <si>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</si>
  <si>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</si>
  <si>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</si>
  <si>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</si>
  <si>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</si>
  <si>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</si>
  <si>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</si>
  <si>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</si>
  <si>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</si>
  <si>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</si>
  <si>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</si>
  <si>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</si>
  <si>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</si>
  <si>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</si>
  <si>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</si>
  <si>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</si>
  <si>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</si>
  <si>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</si>
  <si>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</si>
  <si>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</si>
  <si>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</si>
  <si>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</si>
  <si>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</si>
  <si>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</si>
  <si>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</si>
  <si>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</si>
  <si>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</si>
  <si>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</si>
  <si>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</si>
  <si>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</si>
  <si>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</si>
  <si>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</si>
  <si>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</si>
  <si>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</si>
  <si>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</si>
  <si>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</si>
  <si>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</si>
  <si>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</si>
  <si>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</si>
  <si>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</si>
  <si>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</si>
  <si>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</si>
  <si>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</si>
  <si>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</si>
  <si>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</si>
  <si>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</si>
  <si>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</si>
  <si>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</si>
  <si>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</si>
  <si>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</si>
  <si>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</si>
  <si>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</si>
  <si>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</si>
  <si>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</si>
  <si>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</si>
  <si>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</si>
  <si>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</si>
  <si>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</si>
  <si>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</si>
  <si>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</si>
  <si>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</si>
  <si>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</si>
  <si>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</si>
  <si>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</si>
  <si>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</si>
  <si>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</si>
  <si>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</si>
  <si>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</si>
  <si>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</si>
  <si>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</si>
  <si>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</si>
  <si>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</si>
  <si>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</si>
  <si>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</si>
  <si>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</si>
  <si>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</si>
  <si>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</si>
  <si>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</si>
  <si>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</si>
  <si>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</si>
  <si>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</si>
  <si>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</si>
  <si>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</si>
  <si>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</si>
  <si>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</si>
  <si>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</si>
  <si>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</si>
  <si>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</si>
  <si>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</si>
  <si>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</si>
  <si>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</si>
  <si>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</si>
  <si>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</si>
  <si>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</si>
  <si>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</si>
  <si>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</si>
  <si>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</si>
  <si>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</si>
  <si>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</si>
  <si>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</si>
  <si>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</si>
  <si>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</si>
  <si>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</si>
  <si>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</si>
  <si>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</si>
  <si>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</si>
  <si>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</si>
  <si>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</si>
  <si>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</si>
  <si>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</si>
  <si>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</si>
  <si>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</si>
  <si>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</si>
  <si>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</si>
  <si>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</si>
  <si>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</si>
  <si>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</si>
  <si>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</si>
  <si>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</si>
  <si>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</si>
  <si>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</si>
  <si>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</si>
  <si>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</si>
  <si>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</si>
  <si>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</si>
  <si>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</si>
  <si>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</si>
  <si>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</si>
  <si>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</si>
  <si>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</si>
  <si>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</si>
  <si>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</si>
  <si>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</si>
  <si>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</si>
  <si>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</si>
  <si>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</si>
  <si>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</si>
  <si>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</si>
  <si>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</si>
  <si>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</si>
  <si>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</si>
  <si>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</si>
  <si>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</si>
  <si>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</si>
  <si>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</si>
  <si>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</si>
  <si>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</si>
  <si>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</si>
  <si>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</si>
  <si>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</si>
  <si>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</si>
  <si>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</si>
  <si>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</si>
  <si>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</si>
  <si>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</si>
  <si>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</si>
  <si>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</si>
  <si>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</si>
  <si>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</si>
  <si>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</si>
  <si>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</si>
  <si>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</si>
  <si>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</si>
  <si>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</si>
  <si>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</si>
  <si>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</si>
  <si>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</si>
  <si>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</si>
  <si>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</si>
  <si>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</si>
  <si>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</si>
  <si>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</si>
  <si>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</si>
  <si>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</si>
  <si>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</si>
  <si>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</si>
  <si>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</si>
  <si>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</si>
  <si>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</si>
  <si>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</si>
  <si>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</si>
  <si>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</si>
  <si>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</si>
  <si>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</si>
  <si>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</si>
  <si>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</si>
  <si>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</si>
  <si>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</si>
  <si>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</si>
  <si>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</si>
  <si>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</si>
  <si>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</si>
  <si>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</si>
  <si>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</si>
  <si>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</si>
  <si>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</si>
  <si>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</si>
  <si>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</si>
  <si>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</si>
  <si>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</si>
  <si>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</si>
  <si>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</si>
  <si>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</si>
  <si>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</si>
  <si>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</si>
  <si>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</si>
  <si>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</si>
  <si>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</si>
  <si>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</si>
  <si>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</si>
  <si>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</si>
  <si>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</si>
  <si>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</si>
  <si>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</si>
  <si>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</si>
  <si>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</si>
  <si>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</si>
  <si>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</si>
  <si>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</si>
  <si>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</si>
  <si>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</si>
  <si>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</si>
  <si>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</si>
  <si>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</si>
  <si>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</si>
  <si>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</si>
  <si>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</si>
  <si>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</si>
  <si>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</si>
  <si>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</si>
  <si>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</si>
  <si>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</si>
  <si>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</si>
  <si>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</si>
  <si>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</si>
  <si>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</si>
  <si>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</si>
  <si>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</si>
  <si>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</si>
  <si>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</si>
  <si>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</si>
  <si>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</si>
  <si>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</si>
  <si>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</si>
  <si>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</si>
  <si>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</si>
  <si>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</si>
  <si>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</si>
  <si>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</si>
  <si>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</si>
  <si>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</si>
  <si>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</si>
  <si>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</si>
  <si>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</si>
  <si>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</si>
  <si>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</si>
  <si>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</si>
  <si>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</si>
  <si>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</si>
  <si>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</si>
  <si>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</si>
  <si>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</si>
  <si>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</si>
  <si>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</si>
  <si>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</si>
  <si>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</si>
  <si>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</si>
  <si>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</si>
  <si>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</si>
  <si>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</si>
  <si>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</si>
  <si>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</si>
  <si>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</si>
  <si>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</si>
  <si>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</si>
  <si>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</si>
  <si>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</si>
  <si>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</si>
  <si>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</si>
  <si>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</si>
  <si>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</si>
  <si>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</si>
  <si>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</si>
  <si>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</si>
  <si>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</si>
  <si>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</si>
  <si>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</si>
  <si>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</si>
  <si>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</si>
  <si>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</si>
  <si>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</si>
  <si>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</si>
  <si>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</si>
  <si>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</si>
  <si>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</si>
  <si>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</si>
  <si>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</si>
  <si>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</si>
  <si>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</si>
  <si>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</si>
  <si>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</si>
  <si>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</si>
  <si>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</si>
  <si>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</si>
  <si>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</si>
  <si>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</si>
  <si>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</si>
  <si>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</si>
  <si>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</si>
  <si>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</si>
  <si>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</si>
  <si>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</si>
  <si>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</si>
  <si>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</si>
  <si>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</si>
  <si>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</si>
  <si>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</si>
  <si>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</si>
  <si>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</si>
  <si>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</si>
  <si>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</si>
  <si>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</si>
  <si>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</si>
  <si>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</si>
  <si>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</si>
  <si>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</si>
  <si>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</si>
  <si>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</si>
  <si>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</si>
  <si>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</si>
  <si>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</si>
  <si>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</si>
  <si>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</si>
  <si>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</si>
  <si>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</si>
  <si>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</si>
  <si>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</si>
  <si>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</si>
  <si>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</si>
  <si>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</si>
  <si>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</si>
  <si>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</si>
  <si>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</si>
  <si>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</si>
  <si>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</si>
  <si>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</si>
  <si>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</si>
  <si>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</si>
  <si>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</si>
  <si>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</si>
  <si>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</si>
  <si>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</si>
  <si>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</si>
  <si>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</si>
  <si>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</si>
  <si>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</si>
  <si>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</si>
  <si>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</si>
  <si>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</si>
  <si>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</si>
  <si>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</si>
  <si>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</si>
  <si>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</si>
  <si>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</si>
  <si>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</si>
  <si>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</si>
  <si>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</si>
  <si>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</si>
  <si>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</si>
  <si>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</si>
  <si>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</si>
  <si>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</si>
  <si>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</si>
  <si>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</si>
  <si>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</si>
  <si>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</si>
  <si>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</si>
  <si>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</si>
  <si>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</si>
  <si>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</si>
  <si>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</si>
  <si>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</si>
  <si>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</si>
  <si>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</si>
  <si>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</si>
  <si>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</si>
  <si>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</si>
  <si>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</si>
  <si>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</si>
  <si>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</si>
  <si>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</si>
  <si>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</si>
  <si>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</si>
  <si>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</si>
  <si>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</si>
  <si>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</si>
  <si>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</si>
  <si>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</si>
  <si>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</si>
  <si>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</si>
  <si>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</si>
  <si>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</si>
  <si>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</si>
  <si>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</si>
  <si>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</si>
  <si>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</si>
  <si>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</si>
  <si>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</si>
  <si>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</si>
  <si>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</si>
  <si>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</si>
  <si>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</si>
  <si>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</si>
  <si>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</si>
  <si>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</si>
  <si>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</si>
  <si>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</si>
  <si>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</si>
  <si>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</si>
  <si>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</si>
  <si>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</si>
  <si>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</si>
  <si>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</si>
  <si>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</si>
  <si>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</si>
  <si>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</si>
  <si>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</si>
  <si>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</si>
  <si>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</si>
  <si>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</si>
  <si>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</si>
  <si>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</si>
  <si>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</si>
  <si>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</si>
  <si>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</si>
  <si>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</si>
  <si>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</si>
  <si>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</si>
  <si>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</si>
  <si>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</si>
  <si>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</si>
  <si>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</si>
  <si>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</si>
  <si>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</si>
  <si>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</si>
  <si>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</si>
  <si>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</si>
  <si>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</si>
  <si>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</si>
  <si>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</si>
  <si>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</si>
  <si>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</si>
  <si>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</si>
  <si>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</si>
  <si>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</si>
  <si>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</si>
  <si>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</si>
  <si>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</si>
  <si>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</si>
  <si>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</si>
  <si>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</si>
  <si>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</si>
  <si>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</si>
  <si>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</si>
  <si>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</si>
  <si>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</si>
  <si>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</si>
  <si>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</si>
  <si>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</si>
  <si>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</si>
  <si>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</si>
  <si>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</si>
  <si>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</si>
  <si>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</si>
  <si>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</si>
  <si>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</si>
  <si>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</si>
  <si>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</si>
  <si>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</si>
  <si>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</si>
  <si>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</si>
  <si>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</si>
  <si>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</si>
  <si>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</si>
  <si>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</si>
  <si>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</si>
  <si>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</si>
  <si>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</si>
  <si>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</si>
  <si>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</si>
  <si>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</si>
  <si>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</si>
  <si>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</si>
  <si>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</si>
  <si>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</si>
  <si>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</si>
  <si>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</si>
  <si>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</si>
  <si>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</si>
  <si>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</si>
  <si>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</si>
  <si>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</si>
  <si>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</si>
  <si>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</si>
  <si>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</si>
  <si>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</si>
  <si>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</si>
  <si>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</si>
  <si>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</si>
  <si>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</si>
  <si>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</si>
  <si>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</si>
  <si>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</si>
  <si>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</si>
  <si>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</si>
  <si>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</si>
  <si>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</si>
  <si>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</si>
  <si>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</si>
  <si>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</si>
  <si>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</si>
  <si>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</si>
  <si>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</si>
  <si>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</si>
  <si>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</si>
  <si>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</si>
  <si>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</si>
  <si>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</si>
  <si>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</si>
  <si>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</si>
  <si>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</si>
  <si>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</si>
  <si>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</si>
  <si>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</si>
  <si>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</si>
  <si>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</si>
  <si>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</si>
  <si>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</si>
  <si>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</si>
  <si>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</si>
  <si>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</si>
  <si>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</si>
  <si>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</si>
  <si>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</si>
  <si>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</si>
  <si>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</si>
  <si>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</si>
  <si>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</si>
  <si>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</si>
  <si>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</si>
  <si>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</si>
  <si>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</si>
  <si>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</si>
  <si>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</si>
  <si>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</si>
  <si>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</si>
  <si>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</si>
  <si>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</si>
  <si>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</si>
  <si>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</si>
  <si>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</si>
  <si>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</si>
  <si>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</si>
  <si>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</si>
  <si>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</si>
  <si>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</si>
  <si>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</si>
  <si>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</si>
  <si>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</si>
  <si>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</si>
  <si>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</si>
  <si>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</si>
  <si>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</si>
  <si>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</si>
  <si>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</si>
  <si>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</si>
  <si>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</si>
  <si>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</si>
  <si>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</si>
  <si>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</si>
  <si>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</si>
  <si>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</si>
  <si>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</si>
  <si>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</si>
  <si>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</si>
  <si>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</si>
  <si>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</si>
  <si>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</si>
  <si>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</si>
  <si>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</si>
  <si>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</si>
  <si>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</si>
  <si>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</si>
  <si>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</si>
  <si>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</si>
  <si>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</si>
  <si>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</si>
  <si>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</si>
  <si>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</si>
  <si>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</si>
  <si>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</si>
  <si>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</si>
  <si>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</si>
  <si>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</si>
  <si>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</si>
  <si>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</si>
  <si>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</si>
  <si>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</si>
  <si>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</si>
  <si>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</si>
  <si>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</si>
  <si>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</si>
  <si>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</si>
  <si>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</si>
  <si>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</si>
  <si>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</si>
  <si>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</si>
  <si>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</si>
  <si>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</si>
  <si>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</si>
  <si>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</si>
  <si>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</si>
  <si>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</si>
  <si>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</si>
  <si>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</si>
  <si>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</si>
  <si>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</si>
  <si>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</si>
  <si>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</si>
  <si>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</si>
  <si>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</si>
  <si>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</si>
  <si>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</si>
  <si>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</si>
  <si>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</si>
  <si>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</si>
  <si>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</si>
  <si>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</si>
  <si>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</si>
  <si>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</si>
  <si>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</si>
  <si>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</si>
  <si>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</si>
  <si>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</si>
  <si>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</si>
  <si>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</si>
  <si>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</si>
  <si>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</si>
  <si>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</si>
  <si>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</si>
  <si>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</si>
  <si>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</si>
  <si>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</si>
  <si>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</si>
  <si>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</si>
  <si>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</si>
  <si>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</si>
  <si>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</si>
  <si>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</si>
  <si>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</si>
  <si>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</si>
  <si>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</si>
  <si>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</si>
  <si>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</si>
  <si>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</si>
  <si>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</si>
  <si>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</si>
  <si>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</si>
  <si>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</si>
  <si>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</si>
  <si>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</si>
  <si>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</si>
  <si>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</si>
  <si>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</si>
  <si>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</si>
  <si>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</si>
  <si>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</si>
  <si>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</si>
  <si>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</si>
  <si>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</si>
  <si>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</si>
  <si>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</si>
  <si>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</si>
  <si>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</si>
  <si>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</si>
  <si>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</si>
  <si>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</si>
  <si>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</si>
  <si>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</si>
  <si>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</si>
  <si>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</si>
  <si>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</si>
  <si>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</si>
  <si>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</si>
  <si>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</si>
  <si>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</si>
  <si>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</si>
  <si>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</si>
  <si>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</si>
  <si>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</si>
  <si>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</si>
  <si>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</si>
  <si>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</si>
  <si>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</si>
  <si>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</si>
  <si>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</si>
  <si>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</si>
  <si>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</si>
  <si>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</si>
  <si>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</si>
  <si>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</si>
  <si>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</si>
  <si>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</si>
  <si>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</si>
  <si>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</si>
  <si>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</si>
  <si>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</si>
  <si>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</si>
  <si>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</si>
  <si>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</si>
  <si>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</si>
  <si>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</si>
  <si>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</si>
  <si>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</si>
  <si>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</si>
  <si>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</si>
  <si>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</si>
  <si>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</si>
  <si>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</si>
  <si>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</si>
  <si>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</si>
  <si>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</si>
  <si>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</si>
  <si>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</si>
  <si>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</si>
  <si>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</si>
  <si>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</si>
  <si>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</si>
  <si>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</si>
  <si>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</si>
  <si>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</si>
  <si>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</si>
  <si>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</si>
  <si>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</si>
  <si>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</si>
  <si>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</si>
  <si>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</si>
  <si>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</si>
  <si>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</si>
  <si>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</si>
  <si>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</si>
  <si>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</si>
  <si>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</si>
  <si>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</si>
  <si>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</si>
  <si>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</si>
  <si>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</si>
  <si>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</si>
  <si>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</si>
  <si>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</si>
  <si>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</si>
  <si>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</si>
  <si>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</si>
  <si>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</si>
  <si>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</si>
  <si>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</si>
  <si>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</si>
  <si>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</si>
  <si>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</si>
  <si>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</si>
  <si>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</si>
  <si>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</si>
  <si>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</si>
  <si>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</si>
  <si>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</si>
  <si>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</si>
  <si>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</si>
  <si>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</si>
  <si>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</si>
  <si>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</si>
  <si>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</si>
  <si>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</si>
  <si>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</si>
  <si>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</si>
  <si>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</si>
  <si>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</si>
  <si>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</si>
  <si>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</si>
  <si>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</si>
  <si>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</si>
  <si>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</si>
  <si>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</si>
  <si>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</si>
  <si>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</si>
  <si>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</si>
  <si>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</si>
  <si>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</si>
  <si>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</si>
  <si>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</si>
  <si>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</si>
  <si>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</si>
  <si>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</si>
  <si>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</si>
  <si>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</si>
  <si>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</si>
  <si>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</si>
  <si>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</si>
  <si>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</si>
  <si>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</si>
  <si>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</si>
  <si>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</si>
  <si>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</si>
  <si>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</si>
  <si>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</si>
  <si>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</si>
  <si>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</si>
  <si>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</si>
  <si>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</si>
  <si>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</si>
  <si>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</si>
  <si>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</si>
  <si>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</si>
  <si>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</si>
  <si>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</si>
  <si>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</si>
  <si>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</si>
  <si>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</si>
  <si>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</si>
  <si>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</si>
  <si>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</si>
  <si>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</si>
  <si>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</si>
  <si>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</si>
  <si>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</si>
  <si>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</si>
  <si>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</si>
  <si>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</si>
  <si>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</si>
  <si>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</si>
  <si>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</si>
  <si>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</si>
  <si>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</si>
  <si>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</si>
  <si>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</si>
  <si>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</si>
  <si>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</si>
  <si>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</si>
  <si>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</si>
  <si>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</si>
  <si>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</si>
  <si>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</si>
  <si>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</si>
  <si>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</si>
  <si>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</si>
  <si>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</si>
  <si>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</si>
  <si>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</si>
  <si>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</si>
  <si>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</si>
  <si>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</si>
  <si>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</si>
  <si>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</si>
  <si>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</si>
  <si>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</si>
  <si>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</si>
  <si>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</si>
  <si>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</si>
  <si>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</si>
  <si>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</si>
  <si>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</si>
  <si>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</si>
  <si>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</si>
  <si>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</si>
  <si>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</si>
  <si>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</si>
  <si>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</si>
  <si>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</si>
  <si>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</si>
  <si>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</si>
  <si>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</si>
  <si>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</si>
  <si>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</si>
  <si>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</si>
  <si>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</si>
  <si>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</si>
  <si>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</si>
  <si>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</si>
  <si>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</si>
  <si>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</si>
  <si>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</si>
  <si>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</si>
  <si>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</si>
  <si>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</si>
  <si>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</si>
  <si>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</si>
  <si>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</si>
  <si>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</si>
  <si>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</si>
  <si>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</si>
  <si>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</si>
  <si>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</si>
  <si>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</si>
  <si>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</si>
  <si>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</si>
  <si>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</si>
  <si>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</si>
  <si>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</si>
  <si>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</si>
  <si>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</si>
  <si>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</si>
  <si>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</si>
  <si>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</si>
  <si>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</si>
  <si>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</si>
  <si>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</si>
  <si>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</si>
  <si>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</si>
  <si>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</si>
  <si>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</si>
  <si>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</si>
  <si>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</si>
  <si>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</si>
  <si>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</si>
  <si>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</si>
  <si>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</si>
  <si>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</si>
  <si>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</si>
  <si>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</si>
  <si>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</si>
  <si>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</si>
  <si>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</si>
  <si>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</si>
  <si>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</si>
  <si>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</si>
  <si>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</si>
  <si>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</si>
  <si>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</si>
  <si>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</si>
  <si>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</si>
  <si>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</si>
  <si>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</si>
  <si>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</si>
  <si>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</si>
  <si>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</si>
  <si>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</si>
  <si>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</si>
  <si>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</si>
  <si>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</si>
  <si>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</si>
  <si>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</si>
  <si>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</si>
  <si>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</si>
  <si>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</si>
  <si>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</si>
  <si>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</si>
  <si>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</si>
  <si>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</si>
  <si>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</si>
  <si>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</si>
  <si>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</si>
  <si>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</si>
  <si>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</si>
  <si>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</si>
  <si>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</si>
  <si>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</si>
  <si>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</si>
  <si>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</si>
  <si>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</si>
  <si>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</si>
  <si>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</si>
  <si>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</si>
  <si>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</si>
  <si>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</si>
  <si>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</si>
  <si>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</si>
  <si>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</si>
  <si>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</si>
  <si>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</si>
  <si>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</si>
  <si>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</si>
  <si>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</si>
  <si>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</si>
  <si>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</si>
  <si>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</si>
  <si>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</si>
  <si>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</si>
  <si>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</si>
  <si>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</si>
  <si>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</si>
  <si>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</si>
  <si>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</si>
  <si>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</si>
  <si>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</si>
  <si>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</si>
  <si>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</si>
  <si>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</si>
  <si>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</si>
  <si>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</si>
  <si>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</si>
  <si>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</si>
  <si>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</si>
  <si>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</si>
  <si>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</si>
  <si>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</si>
  <si>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</si>
  <si>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</si>
  <si>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</si>
  <si>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</si>
  <si>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</si>
  <si>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</si>
  <si>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</si>
  <si>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</si>
  <si>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</si>
  <si>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</si>
  <si>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</si>
  <si>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</si>
  <si>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</si>
  <si>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</si>
  <si>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</si>
  <si>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</si>
  <si>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</si>
  <si>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</si>
  <si>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</si>
  <si>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</si>
  <si>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</si>
  <si>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</si>
  <si>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</si>
  <si>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</si>
  <si>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</si>
  <si>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</si>
  <si>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</si>
  <si>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</si>
  <si>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</si>
  <si>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</si>
  <si>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</si>
  <si>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</si>
  <si>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</si>
  <si>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</si>
  <si>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</si>
  <si>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</si>
  <si>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</si>
  <si>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</si>
  <si>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</si>
  <si>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</si>
  <si>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</si>
  <si>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</si>
  <si>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</si>
  <si>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</si>
  <si>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</si>
  <si>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</si>
  <si>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</si>
  <si>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</si>
  <si>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</si>
  <si>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</si>
  <si>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</si>
  <si>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</si>
  <si>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</si>
  <si>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</si>
  <si>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</si>
  <si>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</si>
  <si>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</si>
  <si>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</si>
  <si>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</si>
  <si>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</si>
  <si>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</si>
  <si>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</si>
  <si>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</si>
  <si>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</si>
  <si>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</si>
  <si>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</si>
  <si>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</si>
  <si>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</si>
  <si>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</si>
  <si>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</si>
  <si>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</si>
  <si>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</si>
  <si>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</si>
  <si>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</si>
  <si>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</si>
  <si>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</si>
  <si>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</si>
  <si>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</si>
  <si>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</si>
  <si>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</si>
  <si>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</si>
  <si>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</si>
  <si>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</si>
  <si>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</si>
  <si>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</si>
  <si>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</si>
  <si>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</si>
  <si>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</si>
  <si>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</si>
  <si>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</si>
  <si>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</si>
  <si>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</si>
  <si>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</si>
  <si>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</si>
  <si>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</si>
  <si>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</si>
  <si>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</si>
  <si>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</si>
  <si>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</si>
  <si>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</si>
  <si>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</si>
  <si>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</si>
  <si>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</si>
  <si>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</si>
  <si>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</si>
  <si>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</si>
  <si>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</si>
  <si>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</si>
  <si>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</si>
  <si>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</si>
  <si>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</si>
  <si>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</si>
  <si>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</si>
  <si>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</si>
  <si>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</si>
  <si>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</si>
  <si>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</si>
  <si>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</si>
  <si>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</si>
  <si>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</si>
  <si>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</si>
  <si>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</si>
  <si>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</si>
  <si>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</si>
  <si>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</si>
  <si>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</si>
  <si>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</si>
  <si>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</si>
  <si>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</si>
  <si>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</si>
  <si>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</si>
  <si>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</si>
  <si>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</si>
  <si>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</si>
  <si>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</si>
  <si>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</si>
  <si>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</si>
  <si>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</si>
  <si>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</si>
  <si>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</si>
  <si>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</si>
  <si>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</si>
  <si>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</si>
  <si>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</si>
  <si>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</si>
  <si>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</si>
  <si>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</si>
  <si>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</si>
  <si>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</si>
  <si>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</si>
  <si>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</si>
  <si>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</si>
  <si>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</si>
  <si>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</si>
  <si>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</si>
  <si>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</si>
  <si>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</si>
  <si>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</si>
  <si>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</si>
  <si>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</si>
  <si>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</si>
  <si>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</si>
  <si>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</si>
  <si>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</si>
  <si>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</si>
  <si>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</si>
  <si>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</si>
  <si>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</si>
  <si>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</si>
  <si>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</si>
  <si>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</si>
  <si>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</si>
  <si>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</si>
  <si>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</si>
  <si>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</si>
  <si>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</si>
  <si>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</si>
  <si>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</si>
  <si>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</si>
  <si>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</si>
  <si>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</si>
  <si>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</si>
  <si>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</si>
  <si>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</si>
  <si>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</si>
  <si>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</si>
  <si>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</si>
  <si>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</si>
  <si>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</si>
  <si>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</si>
  <si>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</si>
  <si>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</si>
  <si>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</si>
  <si>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</si>
  <si>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</si>
  <si>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</si>
  <si>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</si>
  <si>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</si>
  <si>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</si>
  <si>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</si>
  <si>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</si>
  <si>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</si>
  <si>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</si>
  <si>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</si>
  <si>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</si>
  <si>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</si>
  <si>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</si>
  <si>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</si>
  <si>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</si>
  <si>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</si>
  <si>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</si>
  <si>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</si>
  <si>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</si>
  <si>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</si>
  <si>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</si>
  <si>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</si>
  <si>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</si>
  <si>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</si>
  <si>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</si>
  <si>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</si>
  <si>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</si>
  <si>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</si>
  <si>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</si>
  <si>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</si>
  <si>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</si>
  <si>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</si>
  <si>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</si>
  <si>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</si>
  <si>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</si>
  <si>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</si>
  <si>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</si>
  <si>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</si>
  <si>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</si>
  <si>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</si>
  <si>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</si>
  <si>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</si>
  <si>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</si>
  <si>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</si>
  <si>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</si>
  <si>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</si>
  <si>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</si>
  <si>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</si>
  <si>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</si>
  <si>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</si>
  <si>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</si>
  <si>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</si>
  <si>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</si>
  <si>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</si>
  <si>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</si>
  <si>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</si>
  <si>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</si>
  <si>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</si>
  <si>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</si>
  <si>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</si>
  <si>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</si>
  <si>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</si>
  <si>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</si>
  <si>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</si>
  <si>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</si>
  <si>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</si>
  <si>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</si>
  <si>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</si>
  <si>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</si>
  <si>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</si>
  <si>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</si>
  <si>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</si>
  <si>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</si>
  <si>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</si>
  <si>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</si>
  <si>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</si>
  <si>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</si>
  <si>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</si>
  <si>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</si>
  <si>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</si>
  <si>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</si>
  <si>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</si>
  <si>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</si>
  <si>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</si>
  <si>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</si>
  <si>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</si>
  <si>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</si>
  <si>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</si>
  <si>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</si>
  <si>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</si>
  <si>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</si>
  <si>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</si>
  <si>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</si>
  <si>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</si>
  <si>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</si>
  <si>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</si>
  <si>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</si>
  <si>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</si>
  <si>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</si>
  <si>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</si>
  <si>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</si>
  <si>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</si>
  <si>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</si>
  <si>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</si>
  <si>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</si>
  <si>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</si>
  <si>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</si>
  <si>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</si>
  <si>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</si>
  <si>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</si>
  <si>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</si>
  <si>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</si>
  <si>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</si>
  <si>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</si>
  <si>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</si>
  <si>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</si>
  <si>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</si>
  <si>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</si>
  <si>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</si>
  <si>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</si>
  <si>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</si>
  <si>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</si>
  <si>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</si>
  <si>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</si>
  <si>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</si>
  <si>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</si>
  <si>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</si>
  <si>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</si>
  <si>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</si>
  <si>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</si>
  <si>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</si>
  <si>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</si>
  <si>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</si>
  <si>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</si>
  <si>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</si>
  <si>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</si>
  <si>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</si>
  <si>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</si>
  <si>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</si>
  <si>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</si>
  <si>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</si>
  <si>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</si>
  <si>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</si>
  <si>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</si>
  <si>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</si>
  <si>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</si>
  <si>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</si>
  <si>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</si>
  <si>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</si>
  <si>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</si>
  <si>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</si>
  <si>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</si>
  <si>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</si>
  <si>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</si>
  <si>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</si>
  <si>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</si>
  <si>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</si>
  <si>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</si>
  <si>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</si>
  <si>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</si>
  <si>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</si>
  <si>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</si>
  <si>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</si>
  <si>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</si>
  <si>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</si>
  <si>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</si>
  <si>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</si>
  <si>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</si>
  <si>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</si>
  <si>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</si>
  <si>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</si>
  <si>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</si>
  <si>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</si>
  <si>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</si>
  <si>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</si>
  <si>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</si>
  <si>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</si>
  <si>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</si>
  <si>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</si>
  <si>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</si>
  <si>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</si>
  <si>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</si>
  <si>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</si>
  <si>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</si>
  <si>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</si>
  <si>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</si>
  <si>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</si>
  <si>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</si>
  <si>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</si>
  <si>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</si>
  <si>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</si>
  <si>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</si>
  <si>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</si>
  <si>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</si>
  <si>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</si>
  <si>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</si>
  <si>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</si>
  <si>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</si>
  <si>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</si>
  <si>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</si>
  <si>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</si>
  <si>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</si>
  <si>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</si>
  <si>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</si>
  <si>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</si>
  <si>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</si>
  <si>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</si>
  <si>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</si>
  <si>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</si>
  <si>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</si>
  <si>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</si>
  <si>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</si>
  <si>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</si>
  <si>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</si>
  <si>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</si>
  <si>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</si>
  <si>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</si>
  <si>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</si>
  <si>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</si>
  <si>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</si>
  <si>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</si>
  <si>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</si>
  <si>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</si>
  <si>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</si>
  <si>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</si>
  <si>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</si>
  <si>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</si>
  <si>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</si>
  <si>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</si>
  <si>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</si>
  <si>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</si>
  <si>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</si>
  <si>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</si>
  <si>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</si>
  <si>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</si>
  <si>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</si>
  <si>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</si>
  <si>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</si>
  <si>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</si>
  <si>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</si>
  <si>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</si>
  <si>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</si>
  <si>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</si>
  <si>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</si>
  <si>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</si>
  <si>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</si>
  <si>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</si>
  <si>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</si>
  <si>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</si>
  <si>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</si>
  <si>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</si>
  <si>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</si>
  <si>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</si>
  <si>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</si>
  <si>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</si>
  <si>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</si>
  <si>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</si>
  <si>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</si>
  <si>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</si>
  <si>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</si>
  <si>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</si>
  <si>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</si>
  <si>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</si>
  <si>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</si>
  <si>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</si>
  <si>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</si>
  <si>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</si>
  <si>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</si>
  <si>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</si>
  <si>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</si>
  <si>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</si>
  <si>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</si>
  <si>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</si>
  <si>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</si>
  <si>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</si>
  <si>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</si>
  <si>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</si>
  <si>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</si>
  <si>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</si>
  <si>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</si>
  <si>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</si>
  <si>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</si>
  <si>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</si>
  <si>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</si>
  <si>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</si>
  <si>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</si>
  <si>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</si>
  <si>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</si>
  <si>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</si>
  <si>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</si>
  <si>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</si>
  <si>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</si>
  <si>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</si>
  <si>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</si>
  <si>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</si>
  <si>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</si>
  <si>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</si>
  <si>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</si>
  <si>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</si>
  <si>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</si>
  <si>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</si>
  <si>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</si>
  <si>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</si>
  <si>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</si>
  <si>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</si>
  <si>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</si>
  <si>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</si>
  <si>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</si>
  <si>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</si>
  <si>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</si>
  <si>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</si>
  <si>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</si>
  <si>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</si>
  <si>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</si>
  <si>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</si>
  <si>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</si>
  <si>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</si>
  <si>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</si>
  <si>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</si>
  <si>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</si>
  <si>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</si>
  <si>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</si>
  <si>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</si>
  <si>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</si>
  <si>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</si>
  <si>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</si>
  <si>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</si>
  <si>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</si>
  <si>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</si>
  <si>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</si>
  <si>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</si>
  <si>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</si>
  <si>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</si>
  <si>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</si>
  <si>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</si>
  <si>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</si>
  <si>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</si>
  <si>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</si>
  <si>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</si>
  <si>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</si>
  <si>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</si>
  <si>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</si>
  <si>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</si>
  <si>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</si>
  <si>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</si>
  <si>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</si>
  <si>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</si>
  <si>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</si>
  <si>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</si>
  <si>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</si>
  <si>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</si>
  <si>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</si>
  <si>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</si>
  <si>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</si>
  <si>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</si>
  <si>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</si>
  <si>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</si>
  <si>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</si>
  <si>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</si>
  <si>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</si>
  <si>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</si>
  <si>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</si>
  <si>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</si>
  <si>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</si>
  <si>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</si>
  <si>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</si>
  <si>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</si>
  <si>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</si>
  <si>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</si>
  <si>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</si>
  <si>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</si>
  <si>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</si>
  <si>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</si>
  <si>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</si>
  <si>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</si>
  <si>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</si>
  <si>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</si>
  <si>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</si>
  <si>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</si>
  <si>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</si>
  <si>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</si>
  <si>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</si>
  <si>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</si>
  <si>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</si>
  <si>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</si>
  <si>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</si>
  <si>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</si>
  <si>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</si>
  <si>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</si>
  <si>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</si>
  <si>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</si>
  <si>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</si>
  <si>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</si>
  <si>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</si>
  <si>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</si>
  <si>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</si>
  <si>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</si>
  <si>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</si>
  <si>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</si>
  <si>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</si>
  <si>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</si>
  <si>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</si>
  <si>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</si>
  <si>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</si>
  <si>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</si>
  <si>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</si>
  <si>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</si>
  <si>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</si>
  <si>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</si>
  <si>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</si>
  <si>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</si>
  <si>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</si>
  <si>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</si>
  <si>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</si>
  <si>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</si>
  <si>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</si>
  <si>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</si>
  <si>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</si>
  <si>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</si>
  <si>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</si>
  <si>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</si>
  <si>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</si>
  <si>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</si>
  <si>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</si>
  <si>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</si>
  <si>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</si>
  <si>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</si>
  <si>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</si>
  <si>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</si>
  <si>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</si>
  <si>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</si>
  <si>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</si>
  <si>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</si>
  <si>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</si>
  <si>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</si>
  <si>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</si>
  <si>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</si>
  <si>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</si>
  <si>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</si>
  <si>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</si>
  <si>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</si>
  <si>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</si>
  <si>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</si>
  <si>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</si>
  <si>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</si>
  <si>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</si>
  <si>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</si>
  <si>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</si>
  <si>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</si>
  <si>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</si>
  <si>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</si>
  <si>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</si>
  <si>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</si>
  <si>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</si>
  <si>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</si>
  <si>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</si>
  <si>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</si>
  <si>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</si>
  <si>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</si>
  <si>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</si>
  <si>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</si>
  <si>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</si>
  <si>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</si>
  <si>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</si>
  <si>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</si>
  <si>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</si>
  <si>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</si>
  <si>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</si>
  <si>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</si>
  <si>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</si>
  <si>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</si>
  <si>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</si>
  <si>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</si>
  <si>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</si>
  <si>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</si>
  <si>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</si>
  <si>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</si>
  <si>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</si>
  <si>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</si>
  <si>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</si>
  <si>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</si>
  <si>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</si>
  <si>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</si>
  <si>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</si>
  <si>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</si>
  <si>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</si>
  <si>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</si>
  <si>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</si>
  <si>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</si>
  <si>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</si>
  <si>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</si>
  <si>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</si>
  <si>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</si>
  <si>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</si>
  <si>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</si>
  <si>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</si>
  <si>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</si>
  <si>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</si>
  <si>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</si>
  <si>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</si>
  <si>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</si>
  <si>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</si>
  <si>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</si>
  <si>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</si>
  <si>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</si>
  <si>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</si>
  <si>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</si>
  <si>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</si>
  <si>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</si>
  <si>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</si>
  <si>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</si>
  <si>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</si>
  <si>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</si>
  <si>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</si>
  <si>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</si>
  <si>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</si>
  <si>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</si>
  <si>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</si>
  <si>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</si>
  <si>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</si>
  <si>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</si>
  <si>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</si>
  <si>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</si>
  <si>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</si>
  <si>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</si>
  <si>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</si>
  <si>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</si>
  <si>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</si>
  <si>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</si>
  <si>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</si>
  <si>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</si>
  <si>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</si>
  <si>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</si>
  <si>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</si>
  <si>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</si>
  <si>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</si>
  <si>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</si>
  <si>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</si>
  <si>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</si>
  <si>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</si>
  <si>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</si>
  <si>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</si>
  <si>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</si>
  <si>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</si>
  <si>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</si>
  <si>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</si>
  <si>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</si>
  <si>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</si>
  <si>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</si>
  <si>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</si>
  <si>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</si>
  <si>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</si>
  <si>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</si>
  <si>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</si>
  <si>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</si>
  <si>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</si>
  <si>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</si>
  <si>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</si>
  <si>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</si>
  <si>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</si>
  <si>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</si>
  <si>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</si>
  <si>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</si>
  <si>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</si>
  <si>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</si>
  <si>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</si>
  <si>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</si>
  <si>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</si>
  <si>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</si>
  <si>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</si>
  <si>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</si>
  <si>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</si>
  <si>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</si>
  <si>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</si>
  <si>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</si>
  <si>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</si>
  <si>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</si>
  <si>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</si>
  <si>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</si>
  <si>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</si>
  <si>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</si>
  <si>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</si>
  <si>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</si>
  <si>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</si>
  <si>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</si>
  <si>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</si>
  <si>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</si>
  <si>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</si>
  <si>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</si>
  <si>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</si>
  <si>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</si>
  <si>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</si>
  <si>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</si>
  <si>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</si>
  <si>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</si>
  <si>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</si>
  <si>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</si>
  <si>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</si>
  <si>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</si>
  <si>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</si>
  <si>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</si>
  <si>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</si>
  <si>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</si>
  <si>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</si>
  <si>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</si>
  <si>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</si>
  <si>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</si>
  <si>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</si>
  <si>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</si>
  <si>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</si>
  <si>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</si>
  <si>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</si>
  <si>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</si>
  <si>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</si>
  <si>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</si>
  <si>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</si>
  <si>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</si>
  <si>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</si>
  <si>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</si>
  <si>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</si>
  <si>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</si>
  <si>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</si>
  <si>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</si>
  <si>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</si>
  <si>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</si>
  <si>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</si>
  <si>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</si>
  <si>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</si>
  <si>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</si>
  <si>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</si>
  <si>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</si>
  <si>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</si>
  <si>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</si>
  <si>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</si>
  <si>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</si>
  <si>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</si>
  <si>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</si>
  <si>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</si>
  <si>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</si>
  <si>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</si>
  <si>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</si>
  <si>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</si>
  <si>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</si>
  <si>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</si>
  <si>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</si>
  <si>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</si>
  <si>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</si>
  <si>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</si>
  <si>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</si>
  <si>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</si>
  <si>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</si>
  <si>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</si>
  <si>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</si>
  <si>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</si>
  <si>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</si>
  <si>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</si>
  <si>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</si>
  <si>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</si>
  <si>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</si>
  <si>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</si>
  <si>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</si>
  <si>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</si>
  <si>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</si>
  <si>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</si>
  <si>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</si>
  <si>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</si>
  <si>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</si>
  <si>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</si>
  <si>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</si>
  <si>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</si>
  <si>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</si>
  <si>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</si>
  <si>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</si>
  <si>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</si>
  <si>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</si>
  <si>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</si>
  <si>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</si>
  <si>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</si>
  <si>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</si>
  <si>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</si>
  <si>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</si>
  <si>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</si>
  <si>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</si>
  <si>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</si>
  <si>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</si>
  <si>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</si>
  <si>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</si>
  <si>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</si>
  <si>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</si>
  <si>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</si>
  <si>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</si>
  <si>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</si>
  <si>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</si>
  <si>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</si>
  <si>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</si>
  <si>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</si>
  <si>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</si>
  <si>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</si>
  <si>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</si>
  <si>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</si>
  <si>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</si>
  <si>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</si>
  <si>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</si>
  <si>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</si>
  <si>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</si>
  <si>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</si>
  <si>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</si>
  <si>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</si>
  <si>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</si>
  <si>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</si>
  <si>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</si>
  <si>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</si>
  <si>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</si>
  <si>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</si>
  <si>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</si>
  <si>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</si>
  <si>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</si>
  <si>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</si>
  <si>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</si>
  <si>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</si>
  <si>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</si>
  <si>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</si>
  <si>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</si>
  <si>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</si>
  <si>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</si>
  <si>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</si>
  <si>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</si>
  <si>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</si>
  <si>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</si>
  <si>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</si>
  <si>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</si>
  <si>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</si>
  <si>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</si>
  <si>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</si>
  <si>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</si>
  <si>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</si>
  <si>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</si>
  <si>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</si>
  <si>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</si>
  <si>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</si>
  <si>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</si>
  <si>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</si>
  <si>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</si>
  <si>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</si>
  <si>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</si>
  <si>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</si>
  <si>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</si>
  <si>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</si>
  <si>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</si>
  <si>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</si>
  <si>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</si>
  <si>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</si>
  <si>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</si>
  <si>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</si>
  <si>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</si>
  <si>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</si>
  <si>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</si>
  <si>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</si>
  <si>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</si>
  <si>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</si>
  <si>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</si>
  <si>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</si>
  <si>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</si>
  <si>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</si>
  <si>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</si>
  <si>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</si>
  <si>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</si>
  <si>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</si>
  <si>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</si>
  <si>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</si>
  <si>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</si>
  <si>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</si>
  <si>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</si>
  <si>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</si>
  <si>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</si>
  <si>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</si>
  <si>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</si>
  <si>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</si>
  <si>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</si>
  <si>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</si>
  <si>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</si>
  <si>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</si>
  <si>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</si>
  <si>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</si>
  <si>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</si>
  <si>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</si>
  <si>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</si>
  <si>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</si>
  <si>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</si>
  <si>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</si>
  <si>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</si>
  <si>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</si>
  <si>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</si>
  <si>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</si>
  <si>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</si>
  <si>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</si>
  <si>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</si>
  <si>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</si>
  <si>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</si>
  <si>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</si>
  <si>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</si>
  <si>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</si>
  <si>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</si>
  <si>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</si>
  <si>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</si>
  <si>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</si>
  <si>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</si>
  <si>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</si>
  <si>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</si>
  <si>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</si>
  <si>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</si>
  <si>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</si>
  <si>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</si>
  <si>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</si>
  <si>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</si>
  <si>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</si>
  <si>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</si>
  <si>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</si>
  <si>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</si>
  <si>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</si>
  <si>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</si>
  <si>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</si>
  <si>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</si>
  <si>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</si>
  <si>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</si>
  <si>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</si>
  <si>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</si>
  <si>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</si>
  <si>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</si>
  <si>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</si>
  <si>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</si>
  <si>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</si>
  <si>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</si>
  <si>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</si>
  <si>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</si>
  <si>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</si>
  <si>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</si>
  <si>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</si>
  <si>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</si>
  <si>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</si>
  <si>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</si>
  <si>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</si>
  <si>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</si>
  <si>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</si>
  <si>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</si>
  <si>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</si>
  <si>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</si>
  <si>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</si>
  <si>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</si>
  <si>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</si>
  <si>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</si>
  <si>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</si>
  <si>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</si>
  <si>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</si>
  <si>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</si>
  <si>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</si>
  <si>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</si>
  <si>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</si>
  <si>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</si>
  <si>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</si>
  <si>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</si>
  <si>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</si>
  <si>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</si>
  <si>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</si>
  <si>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</si>
  <si>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</si>
  <si>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</si>
  <si>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</si>
  <si>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</si>
  <si>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</si>
  <si>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</si>
  <si>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</si>
  <si>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</si>
  <si>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</si>
  <si>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</si>
  <si>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</si>
  <si>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</si>
  <si>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</si>
  <si>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</si>
  <si>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</si>
  <si>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</si>
  <si>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</si>
  <si>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</si>
  <si>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</si>
  <si>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</si>
  <si>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</si>
  <si>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</si>
  <si>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</si>
  <si>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</si>
  <si>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</si>
  <si>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</si>
  <si>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</si>
  <si>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</si>
  <si>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</si>
  <si>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</si>
  <si>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</si>
  <si>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</si>
  <si>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</si>
  <si>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</si>
  <si>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</si>
  <si>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</si>
  <si>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</si>
  <si>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</si>
  <si>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</si>
  <si>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</si>
  <si>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</si>
  <si>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</si>
  <si>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</si>
  <si>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</si>
  <si>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</si>
  <si>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</si>
  <si>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</si>
  <si>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</si>
  <si>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</si>
  <si>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</si>
  <si>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</si>
  <si>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</si>
  <si>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</si>
  <si>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</si>
  <si>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</si>
  <si>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</si>
  <si>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</si>
  <si>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</si>
  <si>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</si>
  <si>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</si>
  <si>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</si>
  <si>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</si>
  <si>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</si>
  <si>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</si>
  <si>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</si>
  <si>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</si>
  <si>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</si>
  <si>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</si>
  <si>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</si>
  <si>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</si>
  <si>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</si>
  <si>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</si>
  <si>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</si>
  <si>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</si>
  <si>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</si>
  <si>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</si>
  <si>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</si>
  <si>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</si>
  <si>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</si>
  <si>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</si>
  <si>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</si>
  <si>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</si>
  <si>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</si>
  <si>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</si>
  <si>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</si>
  <si>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</si>
  <si>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</si>
  <si>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</si>
  <si>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</si>
  <si>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</si>
  <si>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</si>
  <si>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</si>
  <si>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</si>
  <si>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</si>
  <si>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</si>
  <si>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</si>
  <si>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</si>
  <si>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</si>
  <si>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</si>
  <si>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</si>
  <si>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</si>
  <si>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</si>
  <si>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</si>
  <si>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</si>
  <si>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</si>
  <si>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</si>
  <si>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</si>
  <si>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</si>
  <si>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</si>
  <si>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</si>
  <si>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</si>
  <si>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</si>
  <si>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</si>
  <si>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</si>
  <si>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</si>
  <si>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</si>
  <si>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</si>
  <si>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</si>
  <si>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</si>
  <si>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</si>
  <si>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</si>
  <si>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</si>
  <si>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</si>
  <si>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</si>
  <si>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</si>
  <si>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</si>
  <si>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</si>
  <si>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</si>
  <si>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</si>
  <si>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</si>
  <si>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</si>
  <si>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</si>
  <si>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</si>
  <si>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</si>
  <si>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</si>
  <si>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</si>
  <si>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</si>
  <si>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</si>
  <si>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</si>
  <si>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</si>
  <si>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</si>
  <si>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</si>
  <si>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</si>
  <si>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</si>
  <si>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</si>
  <si>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</si>
  <si>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</si>
  <si>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</si>
  <si>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</si>
  <si>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</si>
  <si>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</si>
  <si>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</si>
  <si>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</si>
  <si>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</si>
  <si>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</si>
  <si>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</si>
  <si>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</si>
  <si>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</si>
  <si>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</si>
  <si>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</si>
  <si>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</si>
  <si>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</si>
  <si>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</si>
  <si>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</si>
  <si>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</si>
  <si>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</si>
  <si>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</si>
  <si>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</si>
  <si>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</si>
  <si>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</si>
  <si>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</si>
  <si>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</si>
  <si>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</si>
  <si>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</si>
  <si>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</si>
  <si>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</si>
  <si>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</si>
  <si>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</si>
  <si>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</si>
  <si>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</si>
  <si>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</si>
  <si>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</si>
  <si>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</si>
  <si>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</si>
  <si>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</si>
  <si>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</si>
  <si>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</si>
  <si>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</si>
  <si>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</si>
  <si>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</si>
  <si>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</si>
  <si>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</si>
  <si>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</si>
  <si>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</si>
  <si>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</si>
  <si>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</si>
  <si>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</si>
  <si>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</si>
  <si>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</si>
  <si>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</si>
  <si>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</si>
  <si>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</si>
  <si>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</si>
  <si>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</si>
  <si>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</si>
  <si>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</si>
  <si>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</si>
  <si>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</si>
  <si>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</si>
  <si>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</si>
  <si>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</si>
  <si>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</si>
  <si>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</si>
  <si>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</si>
  <si>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</si>
  <si>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</si>
  <si>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</si>
  <si>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</si>
  <si>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</si>
  <si>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</si>
  <si>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</si>
  <si>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</si>
  <si>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</si>
  <si>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</si>
  <si>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</si>
  <si>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</si>
  <si>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</si>
  <si>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</si>
  <si>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</si>
  <si>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</si>
  <si>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</si>
  <si>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</si>
  <si>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</si>
  <si>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</si>
  <si>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</si>
  <si>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</si>
  <si>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</si>
  <si>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</si>
  <si>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</si>
  <si>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</si>
  <si>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</si>
  <si>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</si>
  <si>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</si>
  <si>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</si>
  <si>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</si>
  <si>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</si>
  <si>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</si>
  <si>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</si>
  <si>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</si>
  <si>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</si>
  <si>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</si>
  <si>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</si>
  <si>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</si>
  <si>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</si>
  <si>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</si>
  <si>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</si>
  <si>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</si>
  <si>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</si>
  <si>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</si>
  <si>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</si>
  <si>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</si>
  <si>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</si>
  <si>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</si>
  <si>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</si>
  <si>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</si>
  <si>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</si>
  <si>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</si>
  <si>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</si>
  <si>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</si>
  <si>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</si>
  <si>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</si>
  <si>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</si>
  <si>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</si>
  <si>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</si>
  <si>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</si>
  <si>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</si>
  <si>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</si>
  <si>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</si>
  <si>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</si>
  <si>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</si>
  <si>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</si>
  <si>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</si>
  <si>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</si>
  <si>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</si>
  <si>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</si>
  <si>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</si>
  <si>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</si>
  <si>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</si>
  <si>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</si>
  <si>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</si>
  <si>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</si>
  <si>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</si>
  <si>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</si>
  <si>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</si>
  <si>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</si>
  <si>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</si>
  <si>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</si>
  <si>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</si>
  <si>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</si>
  <si>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</si>
  <si>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</si>
  <si>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</si>
  <si>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</si>
  <si>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</si>
  <si>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</si>
  <si>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</si>
  <si>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</si>
  <si>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</si>
  <si>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</si>
  <si>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</si>
  <si>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</si>
  <si>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</si>
  <si>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</si>
  <si>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</si>
  <si>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</si>
  <si>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</si>
  <si>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</si>
  <si>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</si>
  <si>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</si>
  <si>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</si>
  <si>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</si>
  <si>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</si>
  <si>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</si>
  <si>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</si>
  <si>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</si>
  <si>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</si>
  <si>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</si>
  <si>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</si>
  <si>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</si>
  <si>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</si>
  <si>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</si>
  <si>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</si>
  <si>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</si>
  <si>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</si>
  <si>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</si>
  <si>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</si>
  <si>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</si>
  <si>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</si>
  <si>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</si>
  <si>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</si>
  <si>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</si>
  <si>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</si>
  <si>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</si>
  <si>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</si>
  <si>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</si>
  <si>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</si>
  <si>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</si>
  <si>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</si>
  <si>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</si>
  <si>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</si>
  <si>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</si>
  <si>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</si>
  <si>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</si>
  <si>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</si>
  <si>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</si>
  <si>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</si>
  <si>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</si>
  <si>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</si>
  <si>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</si>
  <si>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</si>
  <si>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</si>
  <si>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</si>
  <si>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</si>
  <si>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</si>
  <si>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</si>
  <si>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</si>
  <si>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</si>
  <si>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</si>
  <si>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</si>
  <si>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</si>
  <si>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</si>
  <si>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</si>
  <si>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</si>
  <si>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</si>
  <si>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</si>
  <si>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</si>
  <si>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</si>
  <si>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</si>
  <si>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</si>
  <si>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</si>
  <si>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</si>
  <si>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</si>
  <si>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</si>
  <si>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</si>
  <si>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</si>
  <si>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</si>
  <si>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</si>
  <si>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</si>
  <si>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</si>
  <si>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</si>
  <si>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</si>
  <si>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</si>
  <si>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</si>
  <si>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</si>
  <si>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</si>
  <si>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</si>
  <si>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</si>
  <si>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</si>
  <si>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</si>
  <si>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</si>
  <si>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</si>
  <si>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</si>
  <si>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</si>
  <si>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</si>
  <si>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</si>
  <si>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</si>
  <si>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</si>
  <si>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</si>
  <si>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</si>
  <si>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</si>
  <si>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</si>
  <si>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</si>
  <si>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</si>
  <si>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</si>
  <si>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</si>
  <si>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</si>
  <si>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</si>
  <si>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</si>
  <si>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</si>
  <si>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</si>
  <si>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</si>
  <si>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</si>
  <si>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</si>
  <si>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</si>
  <si>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</si>
  <si>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</si>
  <si>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</si>
  <si>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</si>
  <si>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</si>
  <si>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</si>
  <si>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</si>
  <si>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</si>
  <si>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</si>
  <si>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</si>
  <si>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</si>
  <si>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</si>
  <si>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</si>
  <si>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</si>
  <si>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</si>
  <si>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</si>
  <si>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</si>
  <si>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</si>
  <si>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</si>
  <si>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</si>
  <si>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</si>
  <si>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</si>
  <si>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</si>
  <si>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</si>
  <si>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</si>
  <si>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</si>
  <si>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</si>
  <si>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</si>
  <si>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</si>
  <si>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</si>
  <si>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</si>
  <si>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</si>
  <si>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</si>
  <si>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</si>
  <si>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</si>
  <si>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</si>
  <si>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</si>
  <si>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</si>
  <si>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</si>
  <si>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</si>
  <si>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</si>
  <si>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</si>
  <si>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</si>
  <si>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</si>
  <si>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</si>
  <si>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</si>
  <si>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</si>
  <si>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</si>
  <si>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</si>
  <si>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</si>
  <si>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</si>
  <si>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</si>
  <si>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</si>
  <si>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</si>
  <si>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</si>
  <si>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</si>
  <si>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</si>
  <si>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</si>
  <si>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</si>
  <si>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</si>
  <si>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</si>
  <si>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</si>
  <si>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</si>
  <si>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</si>
  <si>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</si>
  <si>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</si>
  <si>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</si>
  <si>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</si>
  <si>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</si>
  <si>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</si>
  <si>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</si>
  <si>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</si>
  <si>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</si>
  <si>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</si>
  <si>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</si>
  <si>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</si>
  <si>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</si>
  <si>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</si>
  <si>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</si>
  <si>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</si>
  <si>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</si>
  <si>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</si>
  <si>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</si>
  <si>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</si>
  <si>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</si>
  <si>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</si>
  <si>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</si>
  <si>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</si>
  <si>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</si>
  <si>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</si>
  <si>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</si>
  <si>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</si>
  <si>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</si>
  <si>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</si>
  <si>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</si>
  <si>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</si>
  <si>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</si>
  <si>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</si>
  <si>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</si>
  <si>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</si>
  <si>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</si>
  <si>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</si>
  <si>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</si>
  <si>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</si>
  <si>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</si>
  <si>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</si>
  <si>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</si>
  <si>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</si>
  <si>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</si>
  <si>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</si>
  <si>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</si>
  <si>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</si>
  <si>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</si>
  <si>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</si>
  <si>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</si>
  <si>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</si>
  <si>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</si>
  <si>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</si>
  <si>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</si>
  <si>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</si>
  <si>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</si>
  <si>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</si>
  <si>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</si>
  <si>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</si>
  <si>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</si>
  <si>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</si>
  <si>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</si>
  <si>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</si>
  <si>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</si>
  <si>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</si>
  <si>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</si>
  <si>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</si>
  <si>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</si>
  <si>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</si>
  <si>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</si>
  <si>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</si>
  <si>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</si>
  <si>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</si>
  <si>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</si>
  <si>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</si>
  <si>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</si>
  <si>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</si>
  <si>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</si>
  <si>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</si>
  <si>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</si>
  <si>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</si>
  <si>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</si>
  <si>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</si>
  <si>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</si>
  <si>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</si>
  <si>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</si>
  <si>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</si>
  <si>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</si>
  <si>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</si>
  <si>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</si>
  <si>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</si>
  <si>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</si>
  <si>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</si>
  <si>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</si>
  <si>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</si>
  <si>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</si>
  <si>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</si>
  <si>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</si>
  <si>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</si>
  <si>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</si>
  <si>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</si>
  <si>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</si>
  <si>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</si>
  <si>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</si>
  <si>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</si>
  <si>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</si>
  <si>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</si>
  <si>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</si>
  <si>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</si>
  <si>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</si>
  <si>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</si>
  <si>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</si>
  <si>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</si>
  <si>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</si>
  <si>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</si>
  <si>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</si>
  <si>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</si>
  <si>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</si>
  <si>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</si>
  <si>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</si>
  <si>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</si>
  <si>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</si>
  <si>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</si>
  <si>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</si>
  <si>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</si>
  <si>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</si>
  <si>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</si>
  <si>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</si>
  <si>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</si>
  <si>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</si>
  <si>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</si>
  <si>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</si>
  <si>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</si>
  <si>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</si>
  <si>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</si>
  <si>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</si>
  <si>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</si>
  <si>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</si>
  <si>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</si>
  <si>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</si>
  <si>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</si>
  <si>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</si>
  <si>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</si>
  <si>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</si>
  <si>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</si>
  <si>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</si>
  <si>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</si>
  <si>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</si>
  <si>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</si>
  <si>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</si>
  <si>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</si>
  <si>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</si>
  <si>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</si>
  <si>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</si>
  <si>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</si>
  <si>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</si>
  <si>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</si>
  <si>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</si>
  <si>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</si>
  <si>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</si>
  <si>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</si>
  <si>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</si>
  <si>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</si>
  <si>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</si>
  <si>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</si>
  <si>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</si>
  <si>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</si>
  <si>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</si>
  <si>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</si>
  <si>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</si>
  <si>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</si>
  <si>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</si>
  <si>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</si>
  <si>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</si>
  <si>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</si>
  <si>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</si>
  <si>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</si>
  <si>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</si>
  <si>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</si>
  <si>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</si>
  <si>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</si>
  <si>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</si>
  <si>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</si>
  <si>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</si>
  <si>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</si>
  <si>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</si>
  <si>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</si>
  <si>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</si>
  <si>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</si>
  <si>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</si>
  <si>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</si>
  <si>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</si>
  <si>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</si>
  <si>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</si>
  <si>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</si>
  <si>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</si>
  <si>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</si>
  <si>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</si>
  <si>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</si>
  <si>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</si>
  <si>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</si>
  <si>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</si>
  <si>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</si>
  <si>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</si>
  <si>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</si>
  <si>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</si>
  <si>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</si>
  <si>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</si>
  <si>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</si>
  <si>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</si>
  <si>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</si>
  <si>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</si>
  <si>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</si>
  <si>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</si>
  <si>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</si>
  <si>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</si>
  <si>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</si>
  <si>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</si>
  <si>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</si>
  <si>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</si>
  <si>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</si>
  <si>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</si>
  <si>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</si>
  <si>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</si>
  <si>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</si>
  <si>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</si>
  <si>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</si>
  <si>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</si>
  <si>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</si>
  <si>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</si>
  <si>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</si>
  <si>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</si>
  <si>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</si>
  <si>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</si>
  <si>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</si>
  <si>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</si>
  <si>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</si>
  <si>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</si>
  <si>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</si>
  <si>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</si>
  <si>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</si>
  <si>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</si>
  <si>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</si>
  <si>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</si>
  <si>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</si>
  <si>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</si>
  <si>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</si>
  <si>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</si>
  <si>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</si>
  <si>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</si>
  <si>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</si>
  <si>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</si>
  <si>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</si>
  <si>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</si>
  <si>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</si>
  <si>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</si>
  <si>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</si>
  <si>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</si>
  <si>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</si>
  <si>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</si>
  <si>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</si>
  <si>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</si>
  <si>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</si>
  <si>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</si>
  <si>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</si>
  <si>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</si>
  <si>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</si>
  <si>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</si>
  <si>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</si>
  <si>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</si>
  <si>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</si>
  <si>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</si>
  <si>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</si>
  <si>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</si>
  <si>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</si>
  <si>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</si>
  <si>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</si>
  <si>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</si>
  <si>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</si>
  <si>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</si>
  <si>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</si>
  <si>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</si>
  <si>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</si>
  <si>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</si>
  <si>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</si>
  <si>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</si>
  <si>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</si>
  <si>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</si>
  <si>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</si>
  <si>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</si>
  <si>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</si>
  <si>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</si>
  <si>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</si>
  <si>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</si>
  <si>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</si>
  <si>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</si>
  <si>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</si>
  <si>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</si>
  <si>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</si>
  <si>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</si>
  <si>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</si>
  <si>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</si>
  <si>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</si>
  <si>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</si>
  <si>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</si>
  <si>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</si>
  <si>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</si>
  <si>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</si>
  <si>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</si>
  <si>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</si>
  <si>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</si>
  <si>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</si>
  <si>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</si>
  <si>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</si>
  <si>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</si>
  <si>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</si>
  <si>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</si>
  <si>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</si>
  <si>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</si>
  <si>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</si>
  <si>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</si>
  <si>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</si>
  <si>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</si>
  <si>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</si>
  <si>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</si>
  <si>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</si>
  <si>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</si>
  <si>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</si>
  <si>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</si>
  <si>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</si>
  <si>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</si>
  <si>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</si>
  <si>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</si>
  <si>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</si>
  <si>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</si>
  <si>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</si>
  <si>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</si>
  <si>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</si>
  <si>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</si>
  <si>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</si>
  <si>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</si>
  <si>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</si>
  <si>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</si>
  <si>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</si>
  <si>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</si>
  <si>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</si>
  <si>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</si>
  <si>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</si>
  <si>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</si>
  <si>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</si>
  <si>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</si>
  <si>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</si>
  <si>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</si>
  <si>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</si>
  <si>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</si>
  <si>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</si>
  <si>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</si>
  <si>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</si>
  <si>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</si>
  <si>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</si>
  <si>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</si>
  <si>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</si>
  <si>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</si>
  <si>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</si>
  <si>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</si>
  <si>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</si>
  <si>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</si>
  <si>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</si>
  <si>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</si>
  <si>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</si>
  <si>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</si>
  <si>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</si>
  <si>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</si>
  <si>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</si>
  <si>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</si>
  <si>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</si>
  <si>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</si>
  <si>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</si>
  <si>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</si>
  <si>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</si>
  <si>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</si>
  <si>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</si>
  <si>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</si>
  <si>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</si>
  <si>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</si>
  <si>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</si>
  <si>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</si>
  <si>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</si>
  <si>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</si>
  <si>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</si>
  <si>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</si>
  <si>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</si>
  <si>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</si>
  <si>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</si>
  <si>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</si>
  <si>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</si>
  <si>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</si>
  <si>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</si>
  <si>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</si>
  <si>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</si>
  <si>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</si>
  <si>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</si>
  <si>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</si>
  <si>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</si>
  <si>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</si>
  <si>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</si>
  <si>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</si>
  <si>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</si>
  <si>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</si>
  <si>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</si>
  <si>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</si>
  <si>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</si>
  <si>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</si>
  <si>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</si>
  <si>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</si>
  <si>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</si>
  <si>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</si>
  <si>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</si>
  <si>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</si>
  <si>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</si>
  <si>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</si>
  <si>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</si>
  <si>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</si>
  <si>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</si>
  <si>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</si>
  <si>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</si>
  <si>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</si>
  <si>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</si>
  <si>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</si>
  <si>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</si>
  <si>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</si>
  <si>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</si>
  <si>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</si>
  <si>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</si>
  <si>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</si>
  <si>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</si>
  <si>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</si>
  <si>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</si>
  <si>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</si>
  <si>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</si>
  <si>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</si>
  <si>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</si>
  <si>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</si>
  <si>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</si>
  <si>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</si>
  <si>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</si>
  <si>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</si>
  <si>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</si>
  <si>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</si>
  <si>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</si>
  <si>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</si>
  <si>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</si>
  <si>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</si>
  <si>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</si>
  <si>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</si>
  <si>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</si>
  <si>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</si>
  <si>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</si>
  <si>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</si>
  <si>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</si>
  <si>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</si>
  <si>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</si>
  <si>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</si>
  <si>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</si>
  <si>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</si>
  <si>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</si>
  <si>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</si>
  <si>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</si>
  <si>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</si>
  <si>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</si>
  <si>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</si>
  <si>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</si>
  <si>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</si>
  <si>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</si>
  <si>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</si>
  <si>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</si>
  <si>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</si>
  <si>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</si>
  <si>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</si>
  <si>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</si>
  <si>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</si>
  <si>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</si>
  <si>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</si>
  <si>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</si>
  <si>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</si>
  <si>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</si>
  <si>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</si>
  <si>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</si>
  <si>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</si>
  <si>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</si>
  <si>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</si>
  <si>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</si>
  <si>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</si>
  <si>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</si>
  <si>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</si>
  <si>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</si>
  <si>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</si>
  <si>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</si>
  <si>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</si>
  <si>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</si>
  <si>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</si>
  <si>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</si>
  <si>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</si>
  <si>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</si>
  <si>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</si>
  <si>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</si>
  <si>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</si>
  <si>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</si>
  <si>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</si>
  <si>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</si>
  <si>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</si>
  <si>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</si>
  <si>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</si>
  <si>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</si>
  <si>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</si>
  <si>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</si>
  <si>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</si>
  <si>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</si>
  <si>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</si>
  <si>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</si>
  <si>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</si>
  <si>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</si>
  <si>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</si>
  <si>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</si>
  <si>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</si>
  <si>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</si>
  <si>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</si>
  <si>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</si>
  <si>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</si>
  <si>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</si>
  <si>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</si>
  <si>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</si>
  <si>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</si>
  <si>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</si>
  <si>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</si>
  <si>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</si>
  <si>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</si>
  <si>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</si>
  <si>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</si>
  <si>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</si>
  <si>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</si>
  <si>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</si>
  <si>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</si>
  <si>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</si>
  <si>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</si>
  <si>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</si>
  <si>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</si>
  <si>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</si>
  <si>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</si>
  <si>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</si>
  <si>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</si>
  <si>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</si>
  <si>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</si>
  <si>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</si>
  <si>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</si>
  <si>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</si>
  <si>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</si>
  <si>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</si>
  <si>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</si>
  <si>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</si>
  <si>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</si>
  <si>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</si>
  <si>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</si>
  <si>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</si>
  <si>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</si>
  <si>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</si>
  <si>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</si>
  <si>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</si>
  <si>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</si>
  <si>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</si>
  <si>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</si>
  <si>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</si>
  <si>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</si>
  <si>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</si>
  <si>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</si>
  <si>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</si>
  <si>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</si>
  <si>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</si>
  <si>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</si>
  <si>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</si>
  <si>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</si>
  <si>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</si>
  <si>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</si>
  <si>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</si>
  <si>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</si>
  <si>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</si>
  <si>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</si>
  <si>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</si>
  <si>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</si>
  <si>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</si>
  <si>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</si>
  <si>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</si>
  <si>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</si>
  <si>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</si>
  <si>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</si>
  <si>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</si>
  <si>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</si>
  <si>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</si>
  <si>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</si>
  <si>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</si>
  <si>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</si>
  <si>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</si>
  <si>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</si>
  <si>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</si>
  <si>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</si>
  <si>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</si>
  <si>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</si>
  <si>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</si>
  <si>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</si>
  <si>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</si>
  <si>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</si>
  <si>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</si>
  <si>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</si>
  <si>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</si>
  <si>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</si>
  <si>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</si>
  <si>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</si>
  <si>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</si>
  <si>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</si>
  <si>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</si>
  <si>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</si>
  <si>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</si>
  <si>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</si>
  <si>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</si>
  <si>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</si>
  <si>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</si>
  <si>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</si>
  <si>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</si>
  <si>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</si>
  <si>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</si>
  <si>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</si>
  <si>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</si>
  <si>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</si>
  <si>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</si>
  <si>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</si>
  <si>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</si>
  <si>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</si>
  <si>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</si>
  <si>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</si>
  <si>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</si>
  <si>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</si>
  <si>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</si>
  <si>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</si>
  <si>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</si>
  <si>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</si>
  <si>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</si>
  <si>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</si>
  <si>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</si>
  <si>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</si>
  <si>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</si>
  <si>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</si>
  <si>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</si>
  <si>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</si>
  <si>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</si>
  <si>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</si>
  <si>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</si>
  <si>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</si>
  <si>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</si>
  <si>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</si>
  <si>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</si>
  <si>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</si>
  <si>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</si>
  <si>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</si>
  <si>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</si>
  <si>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</si>
  <si>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</si>
  <si>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</si>
  <si>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</si>
  <si>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</si>
  <si>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</si>
  <si>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</si>
  <si>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</si>
  <si>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</si>
  <si>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</si>
  <si>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</si>
  <si>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</si>
  <si>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</si>
  <si>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</si>
  <si>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</si>
  <si>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</si>
  <si>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</si>
  <si>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</si>
  <si>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</si>
  <si>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</si>
  <si>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</si>
  <si>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</si>
  <si>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</si>
  <si>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</si>
  <si>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</si>
  <si>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</si>
  <si>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</si>
  <si>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</si>
  <si>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</si>
  <si>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</si>
  <si>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</si>
  <si>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</si>
  <si>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</si>
  <si>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</si>
  <si>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</si>
  <si>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</si>
  <si>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</si>
  <si>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</si>
  <si>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</si>
  <si>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</si>
  <si>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</si>
  <si>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</si>
  <si>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</si>
  <si>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</si>
  <si>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</si>
  <si>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</si>
  <si>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</si>
  <si>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</si>
  <si>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</si>
  <si>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</si>
  <si>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</si>
  <si>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</si>
  <si>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</si>
  <si>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</si>
  <si>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</si>
  <si>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</si>
  <si>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</si>
  <si>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</si>
  <si>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</si>
  <si>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</si>
  <si>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</si>
  <si>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</si>
  <si>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</si>
  <si>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</si>
  <si>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</si>
  <si>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</si>
  <si>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</si>
  <si>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</si>
  <si>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</si>
  <si>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</si>
  <si>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</si>
  <si>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</si>
  <si>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</si>
  <si>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</si>
  <si>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</si>
  <si>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</si>
  <si>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</si>
  <si>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</si>
  <si>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</si>
  <si>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</si>
  <si>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</si>
  <si>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</si>
  <si>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</si>
  <si>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</si>
  <si>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</si>
  <si>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</si>
  <si>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</si>
  <si>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</si>
  <si>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</si>
  <si>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</si>
  <si>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</si>
  <si>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</si>
  <si>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</si>
  <si>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</si>
  <si>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</si>
  <si>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</si>
  <si>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</si>
  <si>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</si>
  <si>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</si>
  <si>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</si>
  <si>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</si>
  <si>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</si>
  <si>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</si>
  <si>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</si>
  <si>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</si>
  <si>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</si>
  <si>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</si>
  <si>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</si>
  <si>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</si>
  <si>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</si>
  <si>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</si>
  <si>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</si>
  <si>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</si>
  <si>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</si>
  <si>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</si>
  <si>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</si>
  <si>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</si>
  <si>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</si>
  <si>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</si>
  <si>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</si>
  <si>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</si>
  <si>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</si>
  <si>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</si>
  <si>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</si>
  <si>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</si>
  <si>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</si>
  <si>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</si>
  <si>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</si>
  <si>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</si>
  <si>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</si>
  <si>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</si>
  <si>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</si>
  <si>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</si>
  <si>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</si>
  <si>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</si>
  <si>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</si>
  <si>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</si>
  <si>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</si>
  <si>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</si>
  <si>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</si>
  <si>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</si>
  <si>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</si>
  <si>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</si>
  <si>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</si>
  <si>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</si>
  <si>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</si>
  <si>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</si>
  <si>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</si>
  <si>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</si>
  <si>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</si>
  <si>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</si>
  <si>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</si>
  <si>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</si>
  <si>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</si>
  <si>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</si>
  <si>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</si>
  <si>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</si>
  <si>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</si>
  <si>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</si>
  <si>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</si>
  <si>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</si>
  <si>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</si>
  <si>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</si>
  <si>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</si>
  <si>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</si>
  <si>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</si>
  <si>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</si>
  <si>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</si>
  <si>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</si>
  <si>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</si>
  <si>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</si>
  <si>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</si>
  <si>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</si>
  <si>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</si>
  <si>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</si>
  <si>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</si>
  <si>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</si>
  <si>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</si>
  <si>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</si>
  <si>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</si>
  <si>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</si>
  <si>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</si>
  <si>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</si>
  <si>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</si>
  <si>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</si>
  <si>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</si>
  <si>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</si>
  <si>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</si>
  <si>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</si>
  <si>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</si>
  <si>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</si>
  <si>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</si>
  <si>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</si>
  <si>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</si>
  <si>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</si>
  <si>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</si>
  <si>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</si>
  <si>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</si>
  <si>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</si>
  <si>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</si>
  <si>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</si>
  <si>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</si>
  <si>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</si>
  <si>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</si>
  <si>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</si>
  <si>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</si>
  <si>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</si>
  <si>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</si>
  <si>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</si>
  <si>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</si>
  <si>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</si>
  <si>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</si>
  <si>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</si>
  <si>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</si>
  <si>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</si>
  <si>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</si>
  <si>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</si>
  <si>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</si>
  <si>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</si>
  <si>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</si>
  <si>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</si>
  <si>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</si>
  <si>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</si>
  <si>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</si>
  <si>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</si>
  <si>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</si>
  <si>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</si>
  <si>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</si>
  <si>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</si>
  <si>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</si>
  <si>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</si>
  <si>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</si>
  <si>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</si>
  <si>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</si>
  <si>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</si>
  <si>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</si>
  <si>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</si>
  <si>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</si>
  <si>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</si>
  <si>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</si>
  <si>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</si>
  <si>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</si>
  <si>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</si>
  <si>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</si>
  <si>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</si>
  <si>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</si>
  <si>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</si>
  <si>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</si>
  <si>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</si>
  <si>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</si>
  <si>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</si>
  <si>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</si>
  <si>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</si>
  <si>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</si>
  <si>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</si>
  <si>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</si>
  <si>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</si>
  <si>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</si>
  <si>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</si>
  <si>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</si>
  <si>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</si>
  <si>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</si>
  <si>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</si>
  <si>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</si>
  <si>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</si>
  <si>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</si>
  <si>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</si>
  <si>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</si>
  <si>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</si>
  <si>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</si>
  <si>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</si>
  <si>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</si>
  <si>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</si>
  <si>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</si>
  <si>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</si>
  <si>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</si>
  <si>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</si>
  <si>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</si>
  <si>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</si>
  <si>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</si>
  <si>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</si>
  <si>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</si>
  <si>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</si>
  <si>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</si>
  <si>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</si>
  <si>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</si>
  <si>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</si>
  <si>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</si>
  <si>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</si>
  <si>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</si>
  <si>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</si>
  <si>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</si>
  <si>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</si>
  <si>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</si>
  <si>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</si>
  <si>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</si>
  <si>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</si>
  <si>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</si>
  <si>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</si>
  <si>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</si>
  <si>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</si>
  <si>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</si>
  <si>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</si>
  <si>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</si>
  <si>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</si>
  <si>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</si>
  <si>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</si>
  <si>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</si>
  <si>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</si>
  <si>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</si>
  <si>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</si>
  <si>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</si>
  <si>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</si>
  <si>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</si>
  <si>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</si>
  <si>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</si>
  <si>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</si>
  <si>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</si>
  <si>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</si>
  <si>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</si>
  <si>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</si>
  <si>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</si>
  <si>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</si>
  <si>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</si>
  <si>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</si>
  <si>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</si>
  <si>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</si>
  <si>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</si>
  <si>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</si>
  <si>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</si>
  <si>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</si>
  <si>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</si>
  <si>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</si>
  <si>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</si>
  <si>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</si>
  <si>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</si>
  <si>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</si>
  <si>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</si>
  <si>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</si>
  <si>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</si>
  <si>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</si>
  <si>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</si>
  <si>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</si>
  <si>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</si>
  <si>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</si>
  <si>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</si>
  <si>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</si>
  <si>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</si>
  <si>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</si>
  <si>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</si>
  <si>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</si>
  <si>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</si>
  <si>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</si>
  <si>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</si>
  <si>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</si>
  <si>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</si>
  <si>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</si>
  <si>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</si>
  <si>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</si>
  <si>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</si>
  <si>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</si>
  <si>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</si>
  <si>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</si>
  <si>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</si>
  <si>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</si>
  <si>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</si>
  <si>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</si>
  <si>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</si>
  <si>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</si>
  <si>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</si>
  <si>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</si>
  <si>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</si>
  <si>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</si>
  <si>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</si>
  <si>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</si>
  <si>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</si>
  <si>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</si>
  <si>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</si>
  <si>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</si>
  <si>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</si>
  <si>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</si>
  <si>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</si>
  <si>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</si>
  <si>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</si>
  <si>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</si>
  <si>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</si>
  <si>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</si>
  <si>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</si>
  <si>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</si>
  <si>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</si>
  <si>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</si>
  <si>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</si>
  <si>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</si>
  <si>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</si>
  <si>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</si>
  <si>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</si>
  <si>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</si>
  <si>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</si>
  <si>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</si>
  <si>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</si>
  <si>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</si>
  <si>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</si>
  <si>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</si>
  <si>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</si>
  <si>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</si>
  <si>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</si>
  <si>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</si>
  <si>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</si>
  <si>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</si>
  <si>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</si>
  <si>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</si>
  <si>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</si>
  <si>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</si>
  <si>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</si>
  <si>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</si>
  <si>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</si>
  <si>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</si>
  <si>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</si>
  <si>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</si>
  <si>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</si>
  <si>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</si>
  <si>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</si>
  <si>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</si>
  <si>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</si>
  <si>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</si>
  <si>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</si>
  <si>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</si>
  <si>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</si>
  <si>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</si>
  <si>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</si>
  <si>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</si>
  <si>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</si>
  <si>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</si>
  <si>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</si>
  <si>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</si>
  <si>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</si>
  <si>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</si>
  <si>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</si>
  <si>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</si>
  <si>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</si>
  <si>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</si>
  <si>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</si>
  <si>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</si>
  <si>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</si>
  <si>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</si>
  <si>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</si>
  <si>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</si>
  <si>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</si>
  <si>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</si>
  <si>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</si>
  <si>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</si>
  <si>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</si>
  <si>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</si>
  <si>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</si>
  <si>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</si>
  <si>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</si>
  <si>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</si>
  <si>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</si>
  <si>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</si>
  <si>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</si>
  <si>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</si>
  <si>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</si>
  <si>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</si>
  <si>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</si>
  <si>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</si>
  <si>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</si>
  <si>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</si>
  <si>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</si>
  <si>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</si>
  <si>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</si>
  <si>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</si>
  <si>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</si>
  <si>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</si>
  <si>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</si>
  <si>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</si>
  <si>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</si>
  <si>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</si>
  <si>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</si>
  <si>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</si>
  <si>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</si>
  <si>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</si>
  <si>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</si>
  <si>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</si>
  <si>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</si>
  <si>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</si>
  <si>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</si>
  <si>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</si>
  <si>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</si>
  <si>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</si>
  <si>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</si>
  <si>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</si>
  <si>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</si>
  <si>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</si>
  <si>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</si>
  <si>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</si>
  <si>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</si>
  <si>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</si>
  <si>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</si>
  <si>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</si>
  <si>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</si>
  <si>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</si>
  <si>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</si>
  <si>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</si>
  <si>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</si>
  <si>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</si>
  <si>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</si>
  <si>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</si>
  <si>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</si>
  <si>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</si>
  <si>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</si>
  <si>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</si>
  <si>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</si>
  <si>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</si>
  <si>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</si>
  <si>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</si>
  <si>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</si>
  <si>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</si>
  <si>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</si>
  <si>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</si>
  <si>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</si>
  <si>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</si>
  <si>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</si>
  <si>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</si>
  <si>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</si>
  <si>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</si>
  <si>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</si>
  <si>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</si>
  <si>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</si>
  <si>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</si>
  <si>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</si>
  <si>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</si>
  <si>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</si>
  <si>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</si>
  <si>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</si>
  <si>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</si>
  <si>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</si>
  <si>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</si>
  <si>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</si>
  <si>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</si>
  <si>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</si>
  <si>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</si>
  <si>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</si>
  <si>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</si>
  <si>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</si>
  <si>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</si>
  <si>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</si>
  <si>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</si>
  <si>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</si>
  <si>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</si>
  <si>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</si>
  <si>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</si>
  <si>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</si>
  <si>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</si>
  <si>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</si>
  <si>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</si>
  <si>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</si>
  <si>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</si>
  <si>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</si>
  <si>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</si>
  <si>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</si>
  <si>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</si>
  <si>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</si>
  <si>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</si>
  <si>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</si>
  <si>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</si>
  <si>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</si>
  <si>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</si>
  <si>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</si>
  <si>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</si>
  <si>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</si>
  <si>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</si>
  <si>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</si>
  <si>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</si>
  <si>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</si>
  <si>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</si>
  <si>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</si>
  <si>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</si>
  <si>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</si>
  <si>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</si>
  <si>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</si>
  <si>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</si>
  <si>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</si>
  <si>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</si>
  <si>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</si>
  <si>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</si>
  <si>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</si>
  <si>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</si>
  <si>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</si>
  <si>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</si>
  <si>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</si>
  <si>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</si>
  <si>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</si>
  <si>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</si>
  <si>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</si>
  <si>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</si>
  <si>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</si>
  <si>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</si>
  <si>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</si>
  <si>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</si>
  <si>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</si>
  <si>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</si>
  <si>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</si>
  <si>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</si>
  <si>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</si>
  <si>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</si>
  <si>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</si>
  <si>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</si>
  <si>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</si>
  <si>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</si>
  <si>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</si>
  <si>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</si>
  <si>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</si>
  <si>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</si>
  <si>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</si>
  <si>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</si>
  <si>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</si>
  <si>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</si>
  <si>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</si>
  <si>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</si>
  <si>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</si>
  <si>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</si>
  <si>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</si>
  <si>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</si>
  <si>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</si>
  <si>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</si>
  <si>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</si>
  <si>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</si>
  <si>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</si>
  <si>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</si>
  <si>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</si>
  <si>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</si>
  <si>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</si>
  <si>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</si>
  <si>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</si>
  <si>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</si>
  <si>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</si>
  <si>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</si>
  <si>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</si>
  <si>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</si>
  <si>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</si>
  <si>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</si>
  <si>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</si>
  <si>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</si>
  <si>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</si>
  <si>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</si>
  <si>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</si>
  <si>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</si>
  <si>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</si>
  <si>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</si>
  <si>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</si>
  <si>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</si>
  <si>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</si>
  <si>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</si>
  <si>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</si>
  <si>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</si>
  <si>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</si>
  <si>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</si>
  <si>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</si>
  <si>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</si>
  <si>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</si>
  <si>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</si>
  <si>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</si>
  <si>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</si>
  <si>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</si>
  <si>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</si>
  <si>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</si>
  <si>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</si>
  <si>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</si>
  <si>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</si>
  <si>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</si>
  <si>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</si>
  <si>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</si>
  <si>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</si>
  <si>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</si>
  <si>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</si>
  <si>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</si>
  <si>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</si>
  <si>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</si>
  <si>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</si>
  <si>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</si>
  <si>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</si>
  <si>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</si>
  <si>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</si>
  <si>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</si>
  <si>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</si>
  <si>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</si>
  <si>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</si>
  <si>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</si>
  <si>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</si>
  <si>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</si>
  <si>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</si>
  <si>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</si>
  <si>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</si>
  <si>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</si>
  <si>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</si>
  <si>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</si>
  <si>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</si>
  <si>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</si>
  <si>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</si>
  <si>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</si>
  <si>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</si>
  <si>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</si>
  <si>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</si>
  <si>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</si>
  <si>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</si>
  <si>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</si>
  <si>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</si>
  <si>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</si>
  <si>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</si>
  <si>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</si>
  <si>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</si>
  <si>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</si>
  <si>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</si>
  <si>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</si>
  <si>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</si>
  <si>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</si>
  <si>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</si>
  <si>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</si>
  <si>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</si>
  <si>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</si>
  <si>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</si>
  <si>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</si>
  <si>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</si>
  <si>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</si>
  <si>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</si>
  <si>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</si>
  <si>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</si>
  <si>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</si>
  <si>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</si>
  <si>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</si>
  <si>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</si>
  <si>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</si>
  <si>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</si>
  <si>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</si>
  <si>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</si>
  <si>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</si>
  <si>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</si>
  <si>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</si>
  <si>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</si>
  <si>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</si>
  <si>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</si>
  <si>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</si>
  <si>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</si>
  <si>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</si>
  <si>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</si>
  <si>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</si>
  <si>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</si>
  <si>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</si>
  <si>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</si>
  <si>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</si>
  <si>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</si>
  <si>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</si>
  <si>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</si>
  <si>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</si>
  <si>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</si>
  <si>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</si>
  <si>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</si>
  <si>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</si>
  <si>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</si>
  <si>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</si>
  <si>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</si>
  <si>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</si>
  <si>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</si>
  <si>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</si>
  <si>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</si>
  <si>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</si>
  <si>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</si>
  <si>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</si>
  <si>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</si>
  <si>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</si>
  <si>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</si>
  <si>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</si>
  <si>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</si>
  <si>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</si>
  <si>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</si>
  <si>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</si>
  <si>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</si>
  <si>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</si>
  <si>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</si>
  <si>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</si>
  <si>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</si>
  <si>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</si>
  <si>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</si>
  <si>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</si>
  <si>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</si>
  <si>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</si>
  <si>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</si>
  <si>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</si>
  <si>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</si>
  <si>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</si>
  <si>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</si>
  <si>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</si>
  <si>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</si>
  <si>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</si>
  <si>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</si>
  <si>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</si>
  <si>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</si>
  <si>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</si>
  <si>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</si>
  <si>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</si>
  <si>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</si>
  <si>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</si>
  <si>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</si>
  <si>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</si>
  <si>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</si>
  <si>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</si>
  <si>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</si>
  <si>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</si>
  <si>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</si>
  <si>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</si>
  <si>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</si>
  <si>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</si>
  <si>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</si>
  <si>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</si>
  <si>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</si>
  <si>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</si>
  <si>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</si>
  <si>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</si>
  <si>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</si>
  <si>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</si>
  <si>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</si>
  <si>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</si>
  <si>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</si>
  <si>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</si>
  <si>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</si>
  <si>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</si>
  <si>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</si>
  <si>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</si>
  <si>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</si>
  <si>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</si>
  <si>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</si>
  <si>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</si>
  <si>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</si>
  <si>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</si>
  <si>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</si>
  <si>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</si>
  <si>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</si>
  <si>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</si>
  <si>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</si>
  <si>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</si>
  <si>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</si>
  <si>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</si>
  <si>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</si>
  <si>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</si>
  <si>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</si>
  <si>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</si>
  <si>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</si>
  <si>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</si>
  <si>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</si>
  <si>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</si>
  <si>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</si>
  <si>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</si>
  <si>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</si>
  <si>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</si>
  <si>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</si>
  <si>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</si>
  <si>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</si>
  <si>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</si>
  <si>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</si>
  <si>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</si>
  <si>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</si>
  <si>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</si>
  <si>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</si>
  <si>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</si>
  <si>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</si>
  <si>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</si>
  <si>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</si>
  <si>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</si>
  <si>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</si>
  <si>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</si>
  <si>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</si>
  <si>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</si>
  <si>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</si>
  <si>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</si>
  <si>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</si>
  <si>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</si>
  <si>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</si>
  <si>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</si>
  <si>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</si>
  <si>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</si>
  <si>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</si>
  <si>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</si>
  <si>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</si>
  <si>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</si>
  <si>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</si>
  <si>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</si>
  <si>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</si>
  <si>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</si>
  <si>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</si>
  <si>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</si>
  <si>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</si>
  <si>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</si>
  <si>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</si>
  <si>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</si>
  <si>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</si>
  <si>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</si>
  <si>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</si>
  <si>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</si>
  <si>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</si>
  <si>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</si>
  <si>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</si>
  <si>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</si>
  <si>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</si>
  <si>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</si>
  <si>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</si>
  <si>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</si>
  <si>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</si>
  <si>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</si>
  <si>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</si>
  <si>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</si>
  <si>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</si>
  <si>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</si>
  <si>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</si>
  <si>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</si>
  <si>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</si>
  <si>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</si>
  <si>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</si>
  <si>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</si>
  <si>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</si>
  <si>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</si>
  <si>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</si>
  <si>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</si>
  <si>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</si>
  <si>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</si>
  <si>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</si>
  <si>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</si>
  <si>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</si>
  <si>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</si>
  <si>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</si>
  <si>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</si>
  <si>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</si>
  <si>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</si>
  <si>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</si>
  <si>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</si>
  <si>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</si>
  <si>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</si>
  <si>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</si>
  <si>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</si>
  <si>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</si>
  <si>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</si>
  <si>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</si>
  <si>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</si>
  <si>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</si>
  <si>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</si>
  <si>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</si>
  <si>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</si>
  <si>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</si>
  <si>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</si>
  <si>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</si>
  <si>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</si>
  <si>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</si>
  <si>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</si>
  <si>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</si>
  <si>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</si>
  <si>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</si>
  <si>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</si>
  <si>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</si>
  <si>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</si>
  <si>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</si>
  <si>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</si>
  <si>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</si>
  <si>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</si>
  <si>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</si>
  <si>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</si>
  <si>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</si>
  <si>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</si>
  <si>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</si>
  <si>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</si>
  <si>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</si>
  <si>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</si>
  <si>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</si>
  <si>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</si>
  <si>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</si>
  <si>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</si>
  <si>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</si>
  <si>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</si>
  <si>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</si>
  <si>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</si>
  <si>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</si>
  <si>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</si>
  <si>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</si>
  <si>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</si>
  <si>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</si>
  <si>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</si>
  <si>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</si>
  <si>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</si>
  <si>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</si>
  <si>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</si>
  <si>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</si>
  <si>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</si>
  <si>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</si>
  <si>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</si>
  <si>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</si>
  <si>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</si>
  <si>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</si>
  <si>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</si>
  <si>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</si>
  <si>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</si>
  <si>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</si>
  <si>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</si>
  <si>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</si>
  <si>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</si>
  <si>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</si>
  <si>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</si>
  <si>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</si>
  <si>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</si>
  <si>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</si>
  <si>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</si>
  <si>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</si>
  <si>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</si>
  <si>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</si>
  <si>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</si>
  <si>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</si>
  <si>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</si>
  <si>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</si>
  <si>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</si>
  <si>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</si>
  <si>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</si>
  <si>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</si>
  <si>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</si>
  <si>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</si>
  <si>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</si>
  <si>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</si>
  <si>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</si>
  <si>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</si>
  <si>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</si>
  <si>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</si>
  <si>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</si>
  <si>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</si>
  <si>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</si>
  <si>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</si>
  <si>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</si>
  <si>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</si>
  <si>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</si>
  <si>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</si>
  <si>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</si>
  <si>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</si>
  <si>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</si>
  <si>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</si>
  <si>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</si>
  <si>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</si>
  <si>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</si>
  <si>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</si>
  <si>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</si>
  <si>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</si>
  <si>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</si>
  <si>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</si>
  <si>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</si>
  <si>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</si>
  <si>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</si>
  <si>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</si>
  <si>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</si>
  <si>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</si>
  <si>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</si>
  <si>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</si>
  <si>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</si>
  <si>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</si>
  <si>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</si>
  <si>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</si>
  <si>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</si>
  <si>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</si>
  <si>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</si>
  <si>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</si>
  <si>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</si>
  <si>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</si>
  <si>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</si>
  <si>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</si>
  <si>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</si>
  <si>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</si>
  <si>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</si>
  <si>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</si>
  <si>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</si>
  <si>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</si>
  <si>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</si>
  <si>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</si>
  <si>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</si>
  <si>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</si>
  <si>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</si>
  <si>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</si>
  <si>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</si>
  <si>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</si>
  <si>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</si>
  <si>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</si>
  <si>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</si>
  <si>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</si>
  <si>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</si>
  <si>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</si>
  <si>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</si>
  <si>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</si>
  <si>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</si>
  <si>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</si>
  <si>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</si>
  <si>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</si>
  <si>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</si>
  <si>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</si>
  <si>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</si>
  <si>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</si>
  <si>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</si>
  <si>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</si>
  <si>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</si>
  <si>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</si>
  <si>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</si>
  <si>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</si>
  <si>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</si>
  <si>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</si>
  <si>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</si>
  <si>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</si>
  <si>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</si>
  <si>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</si>
  <si>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</si>
  <si>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</si>
  <si>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</si>
  <si>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</si>
  <si>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</si>
  <si>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</si>
  <si>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</si>
  <si>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</si>
  <si>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</si>
  <si>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</si>
  <si>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</si>
  <si>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</si>
  <si>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</si>
  <si>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</si>
  <si>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</si>
  <si>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</si>
  <si>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</si>
  <si>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</si>
  <si>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</si>
  <si>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</si>
  <si>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</si>
  <si>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</si>
  <si>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</si>
  <si>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</si>
  <si>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</si>
  <si>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</si>
  <si>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</si>
  <si>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</si>
  <si>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</si>
  <si>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</si>
  <si>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</si>
  <si>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</si>
  <si>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</si>
  <si>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</si>
  <si>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</si>
  <si>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</si>
  <si>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</si>
  <si>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</si>
  <si>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</si>
  <si>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</si>
  <si>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</si>
  <si>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</si>
  <si>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</si>
  <si>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</si>
  <si>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</si>
  <si>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</si>
  <si>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</si>
  <si>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</si>
  <si>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</si>
  <si>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</si>
  <si>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</si>
  <si>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</si>
  <si>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</si>
  <si>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</si>
  <si>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</si>
  <si>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</si>
  <si>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</si>
  <si>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</si>
  <si>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</si>
  <si>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</si>
  <si>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</si>
  <si>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</si>
  <si>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</si>
  <si>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</si>
  <si>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</si>
  <si>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</si>
  <si>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</si>
  <si>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</si>
  <si>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</si>
  <si>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</si>
  <si>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</si>
  <si>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</si>
  <si>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</si>
  <si>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</si>
  <si>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</si>
  <si>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</si>
  <si>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</si>
  <si>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</si>
  <si>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</si>
  <si>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</si>
  <si>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</si>
  <si>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</si>
  <si>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</si>
  <si>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</si>
  <si>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</si>
  <si>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</si>
  <si>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</si>
  <si>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</si>
  <si>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</si>
  <si>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</si>
  <si>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</si>
  <si>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</si>
  <si>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</si>
  <si>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</si>
  <si>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</si>
  <si>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</si>
  <si>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</si>
  <si>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</si>
  <si>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</si>
  <si>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</si>
  <si>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</si>
  <si>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</si>
  <si>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</si>
  <si>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</si>
  <si>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</si>
  <si>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</si>
  <si>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</si>
  <si>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</si>
  <si>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</si>
  <si>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</si>
  <si>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</si>
  <si>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</si>
  <si>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</si>
  <si>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</si>
  <si>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</si>
  <si>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</si>
  <si>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</si>
  <si>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</si>
  <si>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</si>
  <si>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</si>
  <si>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</si>
  <si>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</si>
  <si>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</si>
  <si>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</si>
  <si>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</si>
  <si>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</si>
  <si>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</si>
  <si>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</si>
  <si>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</si>
  <si>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</si>
  <si>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</si>
  <si>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</si>
  <si>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</si>
  <si>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</si>
  <si>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</si>
  <si>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</si>
  <si>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</si>
  <si>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</si>
  <si>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</si>
  <si>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</si>
  <si>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</si>
  <si>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</si>
  <si>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</si>
  <si>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</si>
  <si>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</si>
  <si>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</si>
  <si>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</si>
  <si>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</si>
  <si>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</si>
  <si>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</si>
  <si>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</si>
  <si>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</si>
  <si>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</si>
  <si>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</si>
  <si>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</si>
  <si>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</si>
  <si>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</si>
  <si>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</si>
  <si>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</si>
  <si>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</si>
  <si>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</si>
  <si>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</si>
  <si>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</si>
  <si>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</si>
  <si>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</si>
  <si>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</si>
  <si>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</si>
  <si>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</si>
  <si>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</si>
  <si>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</si>
  <si>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</si>
  <si>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</si>
  <si>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</si>
  <si>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</si>
  <si>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</si>
  <si>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</si>
  <si>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</si>
  <si>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</si>
  <si>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</si>
  <si>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</si>
  <si>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</si>
  <si>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</si>
  <si>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</si>
  <si>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</si>
  <si>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</si>
  <si>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</si>
  <si>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</si>
  <si>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</si>
  <si>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</si>
  <si>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</si>
  <si>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</si>
  <si>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</si>
  <si>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</si>
  <si>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</si>
  <si>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</si>
  <si>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</si>
  <si>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</si>
  <si>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</si>
  <si>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</si>
  <si>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</si>
  <si>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</si>
  <si>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</si>
  <si>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</si>
  <si>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</si>
  <si>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</si>
  <si>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</si>
  <si>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</si>
  <si>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</si>
  <si>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</si>
  <si>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</si>
  <si>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</si>
  <si>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</si>
  <si>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</si>
  <si>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</si>
  <si>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</si>
  <si>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</si>
  <si>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</si>
  <si>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</si>
  <si>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</si>
  <si>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</si>
  <si>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</si>
  <si>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</si>
  <si>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</si>
  <si>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</si>
  <si>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</si>
  <si>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</si>
  <si>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</si>
  <si>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</si>
  <si>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</si>
  <si>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</si>
  <si>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</si>
  <si>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</si>
  <si>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</si>
  <si>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</si>
  <si>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</si>
  <si>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</si>
  <si>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</si>
  <si>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</si>
  <si>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</si>
  <si>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</si>
  <si>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</si>
  <si>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</si>
  <si>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</si>
  <si>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</si>
  <si>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</si>
  <si>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</si>
  <si>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</si>
  <si>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</si>
  <si>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</si>
  <si>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</si>
  <si>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</si>
  <si>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</si>
  <si>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</si>
  <si>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</si>
  <si>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</si>
  <si>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</si>
  <si>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</si>
  <si>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</si>
  <si>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</si>
  <si>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</si>
  <si>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</si>
  <si>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</si>
  <si>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</si>
  <si>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</si>
  <si>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</si>
  <si>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</si>
  <si>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</si>
  <si>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</si>
  <si>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</si>
  <si>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</si>
  <si>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</si>
  <si>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</si>
  <si>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</si>
  <si>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</si>
  <si>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</si>
  <si>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</si>
  <si>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</si>
  <si>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</si>
  <si>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</si>
  <si>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</si>
  <si>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</si>
  <si>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</si>
  <si>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</si>
  <si>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</si>
  <si>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</si>
  <si>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</si>
  <si>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</si>
  <si>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</si>
  <si>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</si>
  <si>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</si>
  <si>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</si>
  <si>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</si>
  <si>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</si>
  <si>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</si>
  <si>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</si>
  <si>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</si>
  <si>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</si>
  <si>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</si>
  <si>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</si>
  <si>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</si>
  <si>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</si>
  <si>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</si>
  <si>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</si>
  <si>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</si>
  <si>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</si>
  <si>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</si>
  <si>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</si>
  <si>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</si>
  <si>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</si>
  <si>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</si>
  <si>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</si>
  <si>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</si>
  <si>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</si>
  <si>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</si>
  <si>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</si>
  <si>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</si>
  <si>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</si>
  <si>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</si>
  <si>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</si>
  <si>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</si>
  <si>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</si>
  <si>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</si>
  <si>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</si>
  <si>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</si>
  <si>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</si>
  <si>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</si>
  <si>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</si>
  <si>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</si>
  <si>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</si>
  <si>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</si>
  <si>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</si>
  <si>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</si>
  <si>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</si>
  <si>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</si>
  <si>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</si>
  <si>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</si>
  <si>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</si>
  <si>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</si>
  <si>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</si>
  <si>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</si>
  <si>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</si>
  <si>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</si>
  <si>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</si>
  <si>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</si>
  <si>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</si>
  <si>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</si>
  <si>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</si>
  <si>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</si>
  <si>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</si>
  <si>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</si>
  <si>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</si>
  <si>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</si>
  <si>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</si>
  <si>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</si>
  <si>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</si>
  <si>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</si>
  <si>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</si>
  <si>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</si>
  <si>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</si>
  <si>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</si>
  <si>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</si>
  <si>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</si>
  <si>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</si>
  <si>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</si>
  <si>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</si>
  <si>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</si>
  <si>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</si>
  <si>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</si>
  <si>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</si>
  <si>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</si>
  <si>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</si>
  <si>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</si>
  <si>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</si>
  <si>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</si>
  <si>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</si>
  <si>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</si>
  <si>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</si>
  <si>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</si>
  <si>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</si>
  <si>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</si>
  <si>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</si>
  <si>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</si>
  <si>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</si>
  <si>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</si>
  <si>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</si>
  <si>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</si>
  <si>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</si>
  <si>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</si>
  <si>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</si>
  <si>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</si>
  <si>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</si>
  <si>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</si>
  <si>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</si>
  <si>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</si>
  <si>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</si>
  <si>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</si>
  <si>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</si>
  <si>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</si>
  <si>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</si>
  <si>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</si>
  <si>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</si>
  <si>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</si>
  <si>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</si>
  <si>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</si>
  <si>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</si>
  <si>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</si>
  <si>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</si>
  <si>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</si>
  <si>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</si>
  <si>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</si>
  <si>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</si>
  <si>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</si>
  <si>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</si>
  <si>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</si>
  <si>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</si>
  <si>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</si>
  <si>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</si>
  <si>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</si>
  <si>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</si>
  <si>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</si>
  <si>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</si>
  <si>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</si>
  <si>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</si>
  <si>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</si>
  <si>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</si>
  <si>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</si>
  <si>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</si>
  <si>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</si>
  <si>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</si>
  <si>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</si>
  <si>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</si>
  <si>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</si>
  <si>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</si>
  <si>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</si>
  <si>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</si>
  <si>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</si>
  <si>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</si>
  <si>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</si>
  <si>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</si>
  <si>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</si>
  <si>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</si>
  <si>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</si>
  <si>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</si>
  <si>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</si>
  <si>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</si>
  <si>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</si>
  <si>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</si>
  <si>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</si>
  <si>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</si>
  <si>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</si>
  <si>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</si>
  <si>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</si>
  <si>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</si>
  <si>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</si>
  <si>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</si>
  <si>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</si>
  <si>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</si>
  <si>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</si>
  <si>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</si>
  <si>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</si>
  <si>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</si>
  <si>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</si>
  <si>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</si>
  <si>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</si>
  <si>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</si>
  <si>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</si>
  <si>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</si>
  <si>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</si>
  <si>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</si>
  <si>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</si>
  <si>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</si>
  <si>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</si>
  <si>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</si>
  <si>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</si>
  <si>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</si>
  <si>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</si>
  <si>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</si>
  <si>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</si>
  <si>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</si>
  <si>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</si>
  <si>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</si>
  <si>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</si>
  <si>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</si>
  <si>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</si>
  <si>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</si>
  <si>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</si>
  <si>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</si>
  <si>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</si>
  <si>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</si>
  <si>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</si>
  <si>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</si>
  <si>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</si>
  <si>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</si>
  <si>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</si>
  <si>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</si>
  <si>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</si>
  <si>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</si>
  <si>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</si>
  <si>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</si>
  <si>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</si>
  <si>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</si>
  <si>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</si>
  <si>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</si>
  <si>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</si>
  <si>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</si>
  <si>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</si>
  <si>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</si>
  <si>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</si>
  <si>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</si>
  <si>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</si>
  <si>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</si>
  <si>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</si>
  <si>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</si>
  <si>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</si>
  <si>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</si>
  <si>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</si>
  <si>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</si>
  <si>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</si>
  <si>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</si>
  <si>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</si>
  <si>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</si>
  <si>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</si>
  <si>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</si>
  <si>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</si>
  <si>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</si>
  <si>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</si>
  <si>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</si>
  <si>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</si>
  <si>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</si>
  <si>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</si>
  <si>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</si>
  <si>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</si>
  <si>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</si>
  <si>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</si>
  <si>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</si>
  <si>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</si>
  <si>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</si>
  <si>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</si>
  <si>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</si>
  <si>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</si>
  <si>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</si>
  <si>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</si>
  <si>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</si>
  <si>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</si>
  <si>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</si>
  <si>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</si>
  <si>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</si>
  <si>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</si>
  <si>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</si>
  <si>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</si>
  <si>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</si>
  <si>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</si>
  <si>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</si>
  <si>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</si>
  <si>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</si>
  <si>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</si>
  <si>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</si>
  <si>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</si>
  <si>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</si>
  <si>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</si>
  <si>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</si>
  <si>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</si>
  <si>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</si>
  <si>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</si>
  <si>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</si>
  <si>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</si>
  <si>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</si>
  <si>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</si>
  <si>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</si>
  <si>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</si>
  <si>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</si>
  <si>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</si>
  <si>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</si>
  <si>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</si>
  <si>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</si>
  <si>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</si>
  <si>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</si>
  <si>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</si>
  <si>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</si>
  <si>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</si>
  <si>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</si>
  <si>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</si>
  <si>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</si>
  <si>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</si>
  <si>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</si>
  <si>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</si>
  <si>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</si>
  <si>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</si>
  <si>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</si>
  <si>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</si>
  <si>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</si>
  <si>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</si>
  <si>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</si>
  <si>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</si>
  <si>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</si>
  <si>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</si>
  <si>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</si>
  <si>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</si>
  <si>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</si>
  <si>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</si>
  <si>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</si>
  <si>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</si>
  <si>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</si>
  <si>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</si>
  <si>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</si>
  <si>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</si>
  <si>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</si>
  <si>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</si>
  <si>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</si>
  <si>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</si>
  <si>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</si>
  <si>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</si>
  <si>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</si>
  <si>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</si>
  <si>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</si>
  <si>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</si>
  <si>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</si>
  <si>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</si>
  <si>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</si>
  <si>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</si>
  <si>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</si>
  <si>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</si>
  <si>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</si>
  <si>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</si>
  <si>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</si>
  <si>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</si>
  <si>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</si>
  <si>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</si>
  <si>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</si>
  <si>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</si>
  <si>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</si>
  <si>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</si>
  <si>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</si>
  <si>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</si>
  <si>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</si>
  <si>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</si>
  <si>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</si>
  <si>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</si>
  <si>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</si>
  <si>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</si>
  <si>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</si>
  <si>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</si>
  <si>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</si>
  <si>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</si>
  <si>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</si>
  <si>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</si>
  <si>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</si>
  <si>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</si>
  <si>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</si>
  <si>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</si>
  <si>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</si>
  <si>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</si>
  <si>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</si>
  <si>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</si>
  <si>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</si>
  <si>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</si>
  <si>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</si>
  <si>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</si>
  <si>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</si>
  <si>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</si>
  <si>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</si>
  <si>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</si>
  <si>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</si>
  <si>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</si>
  <si>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</si>
  <si>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</si>
  <si>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</si>
  <si>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</si>
  <si>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</si>
  <si>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</si>
  <si>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</si>
  <si>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</si>
  <si>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</si>
  <si>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</si>
  <si>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</si>
  <si>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</si>
  <si>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</si>
  <si>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</si>
  <si>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</si>
  <si>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</si>
  <si>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</si>
  <si>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</si>
  <si>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</si>
  <si>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</si>
  <si>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</si>
  <si>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</si>
  <si>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</si>
  <si>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</si>
  <si>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</si>
  <si>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</si>
  <si>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</si>
  <si>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</si>
  <si>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</si>
  <si>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</si>
  <si>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</si>
  <si>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</si>
  <si>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</si>
  <si>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</si>
  <si>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</si>
  <si>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</si>
  <si>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</si>
  <si>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</si>
  <si>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</si>
  <si>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</si>
  <si>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</si>
  <si>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</si>
  <si>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</si>
  <si>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</si>
  <si>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</si>
  <si>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</si>
  <si>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</si>
  <si>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</si>
  <si>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</si>
  <si>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</si>
  <si>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</si>
  <si>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</si>
  <si>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</si>
  <si>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</si>
  <si>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</si>
  <si>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</si>
  <si>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</si>
  <si>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</si>
  <si>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</si>
  <si>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</si>
  <si>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</si>
  <si>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</si>
  <si>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</si>
  <si>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</si>
  <si>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</si>
  <si>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</si>
  <si>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</si>
  <si>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</si>
  <si>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</si>
  <si>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</si>
  <si>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</si>
  <si>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</si>
  <si>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</si>
  <si>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</si>
  <si>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</si>
  <si>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</si>
  <si>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</si>
  <si>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</si>
  <si>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</si>
  <si>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</si>
  <si>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</si>
  <si>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</si>
  <si>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</si>
  <si>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</si>
  <si>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</si>
  <si>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</si>
  <si>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</si>
  <si>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</si>
  <si>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</si>
  <si>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</si>
  <si>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</si>
  <si>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</si>
  <si>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</si>
  <si>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</si>
  <si>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</si>
  <si>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</si>
  <si>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</si>
  <si>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</si>
  <si>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</si>
  <si>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</si>
  <si>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</si>
  <si>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</si>
  <si>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</si>
  <si>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</si>
  <si>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</si>
  <si>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</si>
  <si>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</si>
  <si>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</si>
  <si>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</si>
  <si>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</si>
  <si>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</si>
  <si>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</si>
  <si>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</si>
  <si>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</si>
  <si>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</si>
  <si>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</si>
  <si>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</si>
  <si>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</si>
  <si>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</si>
  <si>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</si>
  <si>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</si>
  <si>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</si>
  <si>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</si>
  <si>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</si>
  <si>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</si>
  <si>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</si>
  <si>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</si>
  <si>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</si>
  <si>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</si>
  <si>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</si>
  <si>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</si>
  <si>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</si>
  <si>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</si>
  <si>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</si>
  <si>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</si>
  <si>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</si>
  <si>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</si>
  <si>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</si>
  <si>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</si>
  <si>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</si>
  <si>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</si>
  <si>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</si>
  <si>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</si>
  <si>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</si>
  <si>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</si>
  <si>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</si>
  <si>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</si>
  <si>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</si>
  <si>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</si>
  <si>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</si>
  <si>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</si>
  <si>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</si>
  <si>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</si>
  <si>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</si>
  <si>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</si>
  <si>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</si>
  <si>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</si>
  <si>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</si>
  <si>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</si>
  <si>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</si>
  <si>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</si>
  <si>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</si>
  <si>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</si>
  <si>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</si>
  <si>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</si>
  <si>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</si>
  <si>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</si>
  <si>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</si>
  <si>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</si>
  <si>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</si>
  <si>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</si>
  <si>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</si>
  <si>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</si>
  <si>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</si>
  <si>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</si>
  <si>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</si>
  <si>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</si>
  <si>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</si>
  <si>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</si>
  <si>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</si>
  <si>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</si>
  <si>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</si>
  <si>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</si>
  <si>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</si>
  <si>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</si>
  <si>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</si>
  <si>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</si>
  <si>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</si>
  <si>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</si>
  <si>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</si>
  <si>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</si>
  <si>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</si>
  <si>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</si>
  <si>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</si>
  <si>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</si>
  <si>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</si>
  <si>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</si>
  <si>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</si>
  <si>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</si>
  <si>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</si>
  <si>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</si>
  <si>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</si>
  <si>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</si>
  <si>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</si>
  <si>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</si>
  <si>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</si>
  <si>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</si>
  <si>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</si>
  <si>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</si>
  <si>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</si>
  <si>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</si>
  <si>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</si>
  <si>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</si>
  <si>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</si>
  <si>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</si>
  <si>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</si>
  <si>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</si>
  <si>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</si>
  <si>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</si>
  <si>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</si>
  <si>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</si>
  <si>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</si>
  <si>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</si>
  <si>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</si>
  <si>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</si>
  <si>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</si>
  <si>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</si>
  <si>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</si>
  <si>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</si>
  <si>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</si>
  <si>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</si>
  <si>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</si>
  <si>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</si>
  <si>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</si>
  <si>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</si>
  <si>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</si>
  <si>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</si>
  <si>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</si>
  <si>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</si>
  <si>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</si>
  <si>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</si>
  <si>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</si>
  <si>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</si>
  <si>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</si>
  <si>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</si>
  <si>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</si>
  <si>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</si>
  <si>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</si>
  <si>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</si>
  <si>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</si>
  <si>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</si>
  <si>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</si>
  <si>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</si>
  <si>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</si>
  <si>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</si>
  <si>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</si>
  <si>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</si>
  <si>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</si>
  <si>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</si>
  <si>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</si>
  <si>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</si>
  <si>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</si>
  <si>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</si>
  <si>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</si>
  <si>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</si>
  <si>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</si>
  <si>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</si>
  <si>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</si>
  <si>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</si>
  <si>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</si>
  <si>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</si>
  <si>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</si>
  <si>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</si>
  <si>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</si>
  <si>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</si>
  <si>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</si>
  <si>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</si>
  <si>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</si>
  <si>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</si>
  <si>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</si>
  <si>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</si>
  <si>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</si>
  <si>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</si>
  <si>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</si>
  <si>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</si>
  <si>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</si>
  <si>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</si>
  <si>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</si>
  <si>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</si>
  <si>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</si>
  <si>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</si>
  <si>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</si>
  <si>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</si>
  <si>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</si>
  <si>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</si>
  <si>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</si>
  <si>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</si>
  <si>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</si>
  <si>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</si>
  <si>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</si>
  <si>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</si>
  <si>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</si>
  <si>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</si>
  <si>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</si>
  <si>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</si>
  <si>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</si>
  <si>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</si>
  <si>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</si>
  <si>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</si>
  <si>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</si>
  <si>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</si>
  <si>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</si>
  <si>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</si>
  <si>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</si>
  <si>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</si>
  <si>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</si>
  <si>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</si>
  <si>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</si>
  <si>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</si>
  <si>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</si>
  <si>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</si>
  <si>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</si>
  <si>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</si>
  <si>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</si>
  <si>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</si>
  <si>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</si>
  <si>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</si>
  <si>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</si>
  <si>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</si>
  <si>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</si>
  <si>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</si>
  <si>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</si>
  <si>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</si>
  <si>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</si>
  <si>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</si>
  <si>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</si>
  <si>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</si>
  <si>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</si>
  <si>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</si>
  <si>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</si>
  <si>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</si>
  <si>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</si>
  <si>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</si>
  <si>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</si>
  <si>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</si>
  <si>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</si>
  <si>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</si>
  <si>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</si>
  <si>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</si>
  <si>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</si>
  <si>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</si>
  <si>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</si>
  <si>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</si>
  <si>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</si>
  <si>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</si>
  <si>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</si>
  <si>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</si>
  <si>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</si>
  <si>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</si>
  <si>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</si>
  <si>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</si>
  <si>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</si>
  <si>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</si>
  <si>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</si>
  <si>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</si>
  <si>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</si>
  <si>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</si>
  <si>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</si>
  <si>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</si>
  <si>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</si>
  <si>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</si>
  <si>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</si>
  <si>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</si>
  <si>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</si>
  <si>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</si>
  <si>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</si>
  <si>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</si>
  <si>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</si>
  <si>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</si>
  <si>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</si>
  <si>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</si>
  <si>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</si>
  <si>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</si>
  <si>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</si>
  <si>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</si>
  <si>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</si>
  <si>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</si>
  <si>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</si>
  <si>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</si>
  <si>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</si>
  <si>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</si>
  <si>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</si>
  <si>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</si>
  <si>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</si>
  <si>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</si>
  <si>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</si>
  <si>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</si>
  <si>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</si>
  <si>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</si>
  <si>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</si>
  <si>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</si>
  <si>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</si>
  <si>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</si>
  <si>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</si>
  <si>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</si>
  <si>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</si>
  <si>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</si>
  <si>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</si>
  <si>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</si>
  <si>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</si>
  <si>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</si>
  <si>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</si>
  <si>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</si>
  <si>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</si>
  <si>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</si>
  <si>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</si>
  <si>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</si>
  <si>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</si>
  <si>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</si>
  <si>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</si>
  <si>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</si>
  <si>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</si>
  <si>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</si>
  <si>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</si>
  <si>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</si>
  <si>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</si>
  <si>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</si>
  <si>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</si>
  <si>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</si>
  <si>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</si>
  <si>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</si>
  <si>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</si>
  <si>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</si>
  <si>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</si>
  <si>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</si>
  <si>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</si>
  <si>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</si>
  <si>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</si>
  <si>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</si>
  <si>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</si>
  <si>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</si>
  <si>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</si>
  <si>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</si>
  <si>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</si>
  <si>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</si>
  <si>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</si>
  <si>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</si>
  <si>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</si>
  <si>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</si>
  <si>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</si>
  <si>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</si>
  <si>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</si>
  <si>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</si>
  <si>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</si>
  <si>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</si>
  <si>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</si>
  <si>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</si>
  <si>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</si>
  <si>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</si>
  <si>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</si>
  <si>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</si>
  <si>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</si>
  <si>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</si>
  <si>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</si>
  <si>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</si>
  <si>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</si>
  <si>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</si>
  <si>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</si>
  <si>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</si>
  <si>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</si>
  <si>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</si>
  <si>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</si>
  <si>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</si>
  <si>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</si>
  <si>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</si>
  <si>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</si>
  <si>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</si>
  <si>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</si>
  <si>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</si>
  <si>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</si>
  <si>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</si>
  <si>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</si>
  <si>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</si>
  <si>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</si>
  <si>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</si>
  <si>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</si>
  <si>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</si>
  <si>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</si>
  <si>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</si>
  <si>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</si>
  <si>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</si>
  <si>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</si>
  <si>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</si>
  <si>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</si>
  <si>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</si>
  <si>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</si>
  <si>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</si>
  <si>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</si>
  <si>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</si>
  <si>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</si>
  <si>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</si>
  <si>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</si>
  <si>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</si>
  <si>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</si>
  <si>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</si>
  <si>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</si>
  <si>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</si>
  <si>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</si>
  <si>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</si>
  <si>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</si>
  <si>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</si>
  <si>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</si>
  <si>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</si>
  <si>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</si>
  <si>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</si>
  <si>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</si>
  <si>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</si>
  <si>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</si>
  <si>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</si>
  <si>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</si>
  <si>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</si>
  <si>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</si>
  <si>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</si>
  <si>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</si>
  <si>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</si>
  <si>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</si>
  <si>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</si>
  <si>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</si>
  <si>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</si>
  <si>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</si>
  <si>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</si>
  <si>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</si>
  <si>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</si>
  <si>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</si>
  <si>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</si>
  <si>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</si>
  <si>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</si>
  <si>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</si>
  <si>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</si>
  <si>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</si>
  <si>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</si>
  <si>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</si>
  <si>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</si>
  <si>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</si>
  <si>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</si>
  <si>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</si>
  <si>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</si>
  <si>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</si>
  <si>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</si>
  <si>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</si>
  <si>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</si>
  <si>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</si>
  <si>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</si>
  <si>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</si>
  <si>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</si>
  <si>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</si>
  <si>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</si>
  <si>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</si>
  <si>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</si>
  <si>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</si>
  <si>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</si>
  <si>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</si>
  <si>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</si>
  <si>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</si>
  <si>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</si>
  <si>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</si>
  <si>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</si>
  <si>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</si>
  <si>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</si>
  <si>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</si>
  <si>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</si>
  <si>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</si>
  <si>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</si>
  <si>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</si>
  <si>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</si>
  <si>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</si>
  <si>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</si>
  <si>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</si>
  <si>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</si>
  <si>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</si>
  <si>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</si>
  <si>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</si>
  <si>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</si>
  <si>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</si>
  <si>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</si>
  <si>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</si>
  <si>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</si>
  <si>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</si>
  <si>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</si>
  <si>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</si>
  <si>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</si>
  <si>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</si>
  <si>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</si>
  <si>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</si>
  <si>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</si>
  <si>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</si>
  <si>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</si>
  <si>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</si>
  <si>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</si>
  <si>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</si>
  <si>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</si>
  <si>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</si>
  <si>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</si>
  <si>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</si>
  <si>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</si>
  <si>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</si>
  <si>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</si>
  <si>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</si>
  <si>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</si>
  <si>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</si>
  <si>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</si>
  <si>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</si>
  <si>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</si>
  <si>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</si>
  <si>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</si>
  <si>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</si>
  <si>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</si>
  <si>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</si>
  <si>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</si>
  <si>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</si>
  <si>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</si>
  <si>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</si>
  <si>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</si>
  <si>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</si>
  <si>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</si>
  <si>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</si>
  <si>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</si>
  <si>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</si>
  <si>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</si>
  <si>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</si>
  <si>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</si>
  <si>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</si>
  <si>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</si>
  <si>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</si>
  <si>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</si>
  <si>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</si>
  <si>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</si>
  <si>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</si>
  <si>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</si>
  <si>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</si>
  <si>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</si>
  <si>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</si>
  <si>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</si>
  <si>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</si>
  <si>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</si>
  <si>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</si>
  <si>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</si>
  <si>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</si>
  <si>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</si>
  <si>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</si>
  <si>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</si>
  <si>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</si>
  <si>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</si>
  <si>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</si>
  <si>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</si>
  <si>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</si>
  <si>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</si>
  <si>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</si>
  <si>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</si>
  <si>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</si>
  <si>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</si>
  <si>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</si>
  <si>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</si>
  <si>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</si>
  <si>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</si>
  <si>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</si>
  <si>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</si>
  <si>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</si>
  <si>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</si>
  <si>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</si>
  <si>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</si>
  <si>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</si>
  <si>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</si>
  <si>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</si>
  <si>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</si>
  <si>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</si>
  <si>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</si>
  <si>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</si>
  <si>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</si>
  <si>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</si>
  <si>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</si>
  <si>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</si>
  <si>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</si>
  <si>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</si>
  <si>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</si>
  <si>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</si>
  <si>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</si>
  <si>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</si>
  <si>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</si>
  <si>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</si>
  <si>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</si>
  <si>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</si>
  <si>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</si>
  <si>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</si>
  <si>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</si>
  <si>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</si>
  <si>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</si>
  <si>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</si>
  <si>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</si>
  <si>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</si>
  <si>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</si>
  <si>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</si>
  <si>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</si>
  <si>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</si>
  <si>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</si>
  <si>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</si>
  <si>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</si>
  <si>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</si>
  <si>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</si>
  <si>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</si>
  <si>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</si>
  <si>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</si>
  <si>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</si>
  <si>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</si>
  <si>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</si>
  <si>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</si>
  <si>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</si>
  <si>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</si>
  <si>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</si>
  <si>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</si>
  <si>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</si>
  <si>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</si>
  <si>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</si>
  <si>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</si>
  <si>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</si>
  <si>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</si>
  <si>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</si>
  <si>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</si>
  <si>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</si>
  <si>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</si>
  <si>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</si>
  <si>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</si>
  <si>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</si>
  <si>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</si>
  <si>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</si>
  <si>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</si>
  <si>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</si>
  <si>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</si>
  <si>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</si>
  <si>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</si>
  <si>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</si>
  <si>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</si>
  <si>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</si>
  <si>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</si>
  <si>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</si>
  <si>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</si>
  <si>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</si>
  <si>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</si>
  <si>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</si>
  <si>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</si>
  <si>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</si>
  <si>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</si>
  <si>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</si>
  <si>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</si>
  <si>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</si>
  <si>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</si>
  <si>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</si>
  <si>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</si>
  <si>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</si>
  <si>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</si>
  <si>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</si>
  <si>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</si>
  <si>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</si>
  <si>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</si>
  <si>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</si>
  <si>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</si>
  <si>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</si>
  <si>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</si>
  <si>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</si>
  <si>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</si>
  <si>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</si>
  <si>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</si>
  <si>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</si>
  <si>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</si>
  <si>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</si>
  <si>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</si>
  <si>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</si>
  <si>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</si>
  <si>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</si>
  <si>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</si>
  <si>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</si>
  <si>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</si>
  <si>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</si>
  <si>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</si>
  <si>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</si>
  <si>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</si>
  <si>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</si>
  <si>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</si>
  <si>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</si>
  <si>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</si>
  <si>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</si>
  <si>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</si>
  <si>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</si>
  <si>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</si>
  <si>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</si>
  <si>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</si>
  <si>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</si>
  <si>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</si>
  <si>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</si>
  <si>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</si>
  <si>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</si>
  <si>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</si>
  <si>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</si>
  <si>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</si>
  <si>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</si>
  <si>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</si>
  <si>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</si>
  <si>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</si>
  <si>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</si>
  <si>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</si>
  <si>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</si>
  <si>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</si>
  <si>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</si>
  <si>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</si>
  <si>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</si>
  <si>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</si>
  <si>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</si>
  <si>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</si>
  <si>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</si>
  <si>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</si>
  <si>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</si>
  <si>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</si>
  <si>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</si>
  <si>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</si>
  <si>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</si>
  <si>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</si>
  <si>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</si>
  <si>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</si>
  <si>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</si>
  <si>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</si>
  <si>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</si>
  <si>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</si>
  <si>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</si>
  <si>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</si>
  <si>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</si>
  <si>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</si>
  <si>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</si>
  <si>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</si>
  <si>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</si>
  <si>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</si>
  <si>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</si>
  <si>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</si>
  <si>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</si>
  <si>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</si>
  <si>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</si>
  <si>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</si>
  <si>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</si>
  <si>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</si>
  <si>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</si>
  <si>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</si>
  <si>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</si>
  <si>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</si>
  <si>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</si>
  <si>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</si>
  <si>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</si>
  <si>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</si>
  <si>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</si>
  <si>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</si>
  <si>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</si>
  <si>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</si>
  <si>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</si>
  <si>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</si>
  <si>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</si>
  <si>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</si>
  <si>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</si>
  <si>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</si>
  <si>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</si>
  <si>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</si>
  <si>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</si>
  <si>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</si>
  <si>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</si>
  <si>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</si>
  <si>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</si>
  <si>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</si>
  <si>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</si>
  <si>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</si>
  <si>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</si>
  <si>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</si>
  <si>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</si>
  <si>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</si>
  <si>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</si>
  <si>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</si>
  <si>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</si>
  <si>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</si>
  <si>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</si>
  <si>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</si>
  <si>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</si>
  <si>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</si>
  <si>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</si>
  <si>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</si>
  <si>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</si>
  <si>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</si>
  <si>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</si>
  <si>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</si>
  <si>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</si>
  <si>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</si>
  <si>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</si>
  <si>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</si>
  <si>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</si>
  <si>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</si>
  <si>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</si>
  <si>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</si>
  <si>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</si>
  <si>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</si>
  <si>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</si>
  <si>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</si>
  <si>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</si>
  <si>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</si>
  <si>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</si>
  <si>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</si>
  <si>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</si>
  <si>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</si>
  <si>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</si>
  <si>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</si>
  <si>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</si>
  <si>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</si>
  <si>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</si>
  <si>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</si>
  <si>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</si>
  <si>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</si>
  <si>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</si>
  <si>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</si>
  <si>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</si>
  <si>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</si>
  <si>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</si>
  <si>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</si>
  <si>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</si>
  <si>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</si>
  <si>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</si>
  <si>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</si>
  <si>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</si>
  <si>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</si>
  <si>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</si>
  <si>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</si>
  <si>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</si>
  <si>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</si>
  <si>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</si>
  <si>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</si>
  <si>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</si>
  <si>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</si>
  <si>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</si>
  <si>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</si>
  <si>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</si>
  <si>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</si>
  <si>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</si>
  <si>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</si>
  <si>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</si>
  <si>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</si>
  <si>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</si>
  <si>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</si>
  <si>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</si>
  <si>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</si>
  <si>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</si>
  <si>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</si>
  <si>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</si>
  <si>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</si>
  <si>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</si>
  <si>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</si>
  <si>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</si>
  <si>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</si>
  <si>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</si>
  <si>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</si>
  <si>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</si>
  <si>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</si>
  <si>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</si>
  <si>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</si>
  <si>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</si>
  <si>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</si>
  <si>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</si>
  <si>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</si>
  <si>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</si>
  <si>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</si>
  <si>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</si>
  <si>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</si>
  <si>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</si>
  <si>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</si>
  <si>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</si>
  <si>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</si>
  <si>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</si>
  <si>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</si>
  <si>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</si>
  <si>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</si>
  <si>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</si>
  <si>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</si>
  <si>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</si>
  <si>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</si>
  <si>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</si>
  <si>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</si>
  <si>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</si>
  <si>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</si>
  <si>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</si>
  <si>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</si>
  <si>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</si>
  <si>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</si>
  <si>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</si>
  <si>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</si>
  <si>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</si>
  <si>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</si>
  <si>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</si>
  <si>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</si>
  <si>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</si>
  <si>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</si>
  <si>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</si>
  <si>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</si>
  <si>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</si>
  <si>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</si>
  <si>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</si>
  <si>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</si>
  <si>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</si>
  <si>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</si>
  <si>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</si>
  <si>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</si>
  <si>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</si>
  <si>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</si>
  <si>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</si>
  <si>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</si>
  <si>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</si>
  <si>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</si>
  <si>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</si>
  <si>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</si>
  <si>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</si>
  <si>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</si>
  <si>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</si>
  <si>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</si>
  <si>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</si>
  <si>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</si>
  <si>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</si>
  <si>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</si>
  <si>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</si>
  <si>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</si>
  <si>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</si>
  <si>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</si>
  <si>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</si>
  <si>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</si>
  <si>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</si>
  <si>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</si>
  <si>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</si>
  <si>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</si>
  <si>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</si>
  <si>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</si>
  <si>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</si>
  <si>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</si>
  <si>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</si>
  <si>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</si>
  <si>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</si>
  <si>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</si>
  <si>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</si>
  <si>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</si>
  <si>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</si>
  <si>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</si>
  <si>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</si>
  <si>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</si>
  <si>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</si>
  <si>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</si>
  <si>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</si>
  <si>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</si>
  <si>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</si>
  <si>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</si>
  <si>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</si>
  <si>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</si>
  <si>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</si>
  <si>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</si>
  <si>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</si>
  <si>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</si>
  <si>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</si>
  <si>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</si>
  <si>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</si>
  <si>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</si>
  <si>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</si>
  <si>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</si>
  <si>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</si>
  <si>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</si>
  <si>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</si>
  <si>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</si>
  <si>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</si>
  <si>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</si>
  <si>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</si>
  <si>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</si>
  <si>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</si>
  <si>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</si>
  <si>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</si>
  <si>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</si>
  <si>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</si>
  <si>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</si>
  <si>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</si>
  <si>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</si>
  <si>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</si>
  <si>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</si>
  <si>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</si>
  <si>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</si>
  <si>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</si>
  <si>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</si>
  <si>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</si>
  <si>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</si>
  <si>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</si>
  <si>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</si>
  <si>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</si>
  <si>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</si>
  <si>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</si>
  <si>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</si>
  <si>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</si>
  <si>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</si>
  <si>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</si>
  <si>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</si>
  <si>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</si>
  <si>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</si>
  <si>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</si>
  <si>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</si>
  <si>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</si>
  <si>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</si>
  <si>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</si>
  <si>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</si>
  <si>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</si>
  <si>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</si>
  <si>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</si>
  <si>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</si>
  <si>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</si>
  <si>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</si>
  <si>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</si>
  <si>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</si>
  <si>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</si>
  <si>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</si>
  <si>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</si>
  <si>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</si>
  <si>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</si>
  <si>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</si>
  <si>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</si>
  <si>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</si>
  <si>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</si>
  <si>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</si>
  <si>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</si>
  <si>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</si>
  <si>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</si>
  <si>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</si>
  <si>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</si>
  <si>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</si>
  <si>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</si>
  <si>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</si>
  <si>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</si>
  <si>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</si>
  <si>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</si>
  <si>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</si>
  <si>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</si>
  <si>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</si>
  <si>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</si>
  <si>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</si>
  <si>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</si>
  <si>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</si>
  <si>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</si>
  <si>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</si>
  <si>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</si>
  <si>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</si>
  <si>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</si>
  <si>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</si>
  <si>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</si>
  <si>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</si>
  <si>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</si>
  <si>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</si>
  <si>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</si>
  <si>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</si>
  <si>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</si>
  <si>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</si>
  <si>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</si>
  <si>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</si>
  <si>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</si>
  <si>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</si>
  <si>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</si>
  <si>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</si>
  <si>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</si>
  <si>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</si>
  <si>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</si>
  <si>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</si>
  <si>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</si>
  <si>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</si>
  <si>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</si>
  <si>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</si>
  <si>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</si>
  <si>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</si>
  <si>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</si>
  <si>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</si>
  <si>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</si>
  <si>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</si>
  <si>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</si>
  <si>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</si>
  <si>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</si>
  <si>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</si>
  <si>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</si>
  <si>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</si>
  <si>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</si>
  <si>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</si>
  <si>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</si>
  <si>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</si>
  <si>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</si>
  <si>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</si>
  <si>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</si>
  <si>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</si>
  <si>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</si>
  <si>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</si>
  <si>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</si>
  <si>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</si>
  <si>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</si>
  <si>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</si>
  <si>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</si>
  <si>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</si>
  <si>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</si>
  <si>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</si>
  <si>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</si>
  <si>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</si>
  <si>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</si>
  <si>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</si>
  <si>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</si>
  <si>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</si>
  <si>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</si>
  <si>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</si>
  <si>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</si>
  <si>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</si>
  <si>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</si>
  <si>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</si>
  <si>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</si>
  <si>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</si>
  <si>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</si>
  <si>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</si>
  <si>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</si>
  <si>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</si>
  <si>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</si>
  <si>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</si>
  <si>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</si>
  <si>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</si>
  <si>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</si>
  <si>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</si>
  <si>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</si>
  <si>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</si>
  <si>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</si>
  <si>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</si>
  <si>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</si>
  <si>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</si>
  <si>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</si>
  <si>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</si>
  <si>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</si>
  <si>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</si>
  <si>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</si>
  <si>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</si>
  <si>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</si>
  <si>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</si>
  <si>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</si>
  <si>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</si>
  <si>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</si>
  <si>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</si>
  <si>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</si>
  <si>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</si>
  <si>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</si>
  <si>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</si>
  <si>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</si>
  <si>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</si>
  <si>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</si>
  <si>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</si>
  <si>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</si>
  <si>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</si>
  <si>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</si>
  <si>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</si>
  <si>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</si>
  <si>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</si>
  <si>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</si>
  <si>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</si>
  <si>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</si>
  <si>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</si>
  <si>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</si>
  <si>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</si>
  <si>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</si>
  <si>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</si>
  <si>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</si>
  <si>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</si>
  <si>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</si>
  <si>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</si>
  <si>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</si>
  <si>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</si>
  <si>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</si>
  <si>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</si>
  <si>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</si>
  <si>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</si>
  <si>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</si>
  <si>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</si>
  <si>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</si>
  <si>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</si>
  <si>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</si>
  <si>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</si>
  <si>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</si>
  <si>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</si>
  <si>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</si>
  <si>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</si>
  <si>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</si>
  <si>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</si>
  <si>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</si>
  <si>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</si>
  <si>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</si>
  <si>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</si>
  <si>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</si>
  <si>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</si>
  <si>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</si>
  <si>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</si>
  <si>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</si>
  <si>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</si>
  <si>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</si>
  <si>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</si>
  <si>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</si>
  <si>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</si>
  <si>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</si>
  <si>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</si>
  <si>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</si>
  <si>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</si>
  <si>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</si>
  <si>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</si>
  <si>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</si>
  <si>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</si>
  <si>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</si>
  <si>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</si>
  <si>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</si>
  <si>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</si>
  <si>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</si>
  <si>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</si>
  <si>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</si>
  <si>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</si>
  <si>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</si>
  <si>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</si>
  <si>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</si>
  <si>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</si>
  <si>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</si>
  <si>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</si>
  <si>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</si>
  <si>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</si>
  <si>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</si>
  <si>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</si>
  <si>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</si>
  <si>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</si>
  <si>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</si>
  <si>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</si>
  <si>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</si>
  <si>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</si>
  <si>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</si>
  <si>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</si>
  <si>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</si>
  <si>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</si>
  <si>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</si>
  <si>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</si>
  <si>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</si>
  <si>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</si>
  <si>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</si>
  <si>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</si>
  <si>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</si>
  <si>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</si>
  <si>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</si>
  <si>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</si>
  <si>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</si>
  <si>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</si>
  <si>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</si>
  <si>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</si>
  <si>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</si>
  <si>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</si>
  <si>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</si>
  <si>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</si>
  <si>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</si>
  <si>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</si>
  <si>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</si>
  <si>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</si>
  <si>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</si>
  <si>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</si>
  <si>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</si>
  <si>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</si>
  <si>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</si>
  <si>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</si>
  <si>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</si>
  <si>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</si>
  <si>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</si>
  <si>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</si>
  <si>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</si>
  <si>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</si>
  <si>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</si>
  <si>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</si>
  <si>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</si>
  <si>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</si>
  <si>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</si>
  <si>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</si>
  <si>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</si>
  <si>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</si>
  <si>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</si>
  <si>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</si>
  <si>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</si>
  <si>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</si>
  <si>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</si>
  <si>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</si>
  <si>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</si>
  <si>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</si>
  <si>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</si>
  <si>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</si>
  <si>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</si>
  <si>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</si>
  <si>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</si>
  <si>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</si>
  <si>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</si>
  <si>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</si>
  <si>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</si>
  <si>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</si>
  <si>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</si>
  <si>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</si>
  <si>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</si>
  <si>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</si>
  <si>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</si>
  <si>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</si>
  <si>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</si>
  <si>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</si>
  <si>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</si>
  <si>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</si>
  <si>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</si>
  <si>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</si>
  <si>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</si>
  <si>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</si>
  <si>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</si>
  <si>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</si>
  <si>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</si>
  <si>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</si>
  <si>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</si>
  <si>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</si>
  <si>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</si>
  <si>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</si>
  <si>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</si>
  <si>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</si>
  <si>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</si>
  <si>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</si>
  <si>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</si>
  <si>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</si>
  <si>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</si>
  <si>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</si>
  <si>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</si>
  <si>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</si>
  <si>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</si>
  <si>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</si>
  <si>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</si>
  <si>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</si>
  <si>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</si>
  <si>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</si>
  <si>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</si>
  <si>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</si>
  <si>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</si>
  <si>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</si>
  <si>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</si>
  <si>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</si>
  <si>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</si>
  <si>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</si>
  <si>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</si>
  <si>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</si>
  <si>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</si>
  <si>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</si>
  <si>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</si>
  <si>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</si>
  <si>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</si>
  <si>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</si>
  <si>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</si>
  <si>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</si>
  <si>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</si>
  <si>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</si>
  <si>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</si>
  <si>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</si>
  <si>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</si>
  <si>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</si>
  <si>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</si>
  <si>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</si>
  <si>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</si>
  <si>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</si>
  <si>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</si>
  <si>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</si>
  <si>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</si>
  <si>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</si>
  <si>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</si>
  <si>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</si>
  <si>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</si>
  <si>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</si>
  <si>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</si>
  <si>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</si>
  <si>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</si>
  <si>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</si>
  <si>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</si>
  <si>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</si>
  <si>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</si>
  <si>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</si>
  <si>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</si>
  <si>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</si>
  <si>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</si>
  <si>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</si>
  <si>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</si>
  <si>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</si>
  <si>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</si>
  <si>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</si>
  <si>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</si>
  <si>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</si>
  <si>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</si>
  <si>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</si>
  <si>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</si>
  <si>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</si>
  <si>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</si>
  <si>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</si>
  <si>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</si>
  <si>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</si>
  <si>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</si>
  <si>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</si>
  <si>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</si>
  <si>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</si>
  <si>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</si>
  <si>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</si>
  <si>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</si>
  <si>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</si>
  <si>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</si>
  <si>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</si>
  <si>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</si>
  <si>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</si>
  <si>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</si>
  <si>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</si>
  <si>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</si>
  <si>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</si>
  <si>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</si>
  <si>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</si>
  <si>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</si>
  <si>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</si>
  <si>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</si>
  <si>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</si>
  <si>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</si>
  <si>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</si>
  <si>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</si>
  <si>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</si>
  <si>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</si>
  <si>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</si>
  <si>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</si>
  <si>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</si>
  <si>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</si>
  <si>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</si>
  <si>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</si>
  <si>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</si>
  <si>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</si>
  <si>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</si>
  <si>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</si>
  <si>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</si>
  <si>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</si>
  <si>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</si>
  <si>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</si>
  <si>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</si>
  <si>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</si>
  <si>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</si>
  <si>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</si>
  <si>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</si>
  <si>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</si>
  <si>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</si>
  <si>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</si>
  <si>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</si>
  <si>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</si>
  <si>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</si>
  <si>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</si>
  <si>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</si>
  <si>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</si>
  <si>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</si>
  <si>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</si>
  <si>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</si>
  <si>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</si>
  <si>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</si>
  <si>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</si>
  <si>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</si>
  <si>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</si>
  <si>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</si>
  <si>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</si>
  <si>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</si>
  <si>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</si>
  <si>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</si>
  <si>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</si>
  <si>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</si>
  <si>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</si>
  <si>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</si>
  <si>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</si>
  <si>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</si>
  <si>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</si>
  <si>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</si>
  <si>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</si>
  <si>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</si>
  <si>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</si>
  <si>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</si>
  <si>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</si>
  <si>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</si>
  <si>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</si>
  <si>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</si>
  <si>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</si>
  <si>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</si>
  <si>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</si>
  <si>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</si>
  <si>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</si>
  <si>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</si>
  <si>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</si>
  <si>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</si>
  <si>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</si>
  <si>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</si>
  <si>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</si>
  <si>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</si>
  <si>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</si>
  <si>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</si>
  <si>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</si>
  <si>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</si>
  <si>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</si>
  <si>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</si>
  <si>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</si>
  <si>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</si>
  <si>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</si>
  <si>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</si>
  <si>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</si>
  <si>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</si>
  <si>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</si>
  <si>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</si>
  <si>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</si>
  <si>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</si>
  <si>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</si>
  <si>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</si>
  <si>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</si>
  <si>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</si>
  <si>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</si>
  <si>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</si>
  <si>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</si>
  <si>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</si>
  <si>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</si>
  <si>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</si>
  <si>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</si>
  <si>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</si>
  <si>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</si>
  <si>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</si>
  <si>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</si>
  <si>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</si>
  <si>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</si>
  <si>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</si>
  <si>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</si>
  <si>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</si>
  <si>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</si>
  <si>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</si>
  <si>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</si>
  <si>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</si>
  <si>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</si>
  <si>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</si>
  <si>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</si>
  <si>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</si>
  <si>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</si>
  <si>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</si>
  <si>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</si>
  <si>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</si>
  <si>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</si>
  <si>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</si>
  <si>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</si>
  <si>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</si>
  <si>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</si>
  <si>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</si>
  <si>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</si>
  <si>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</si>
  <si>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</si>
  <si>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</si>
  <si>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</si>
  <si>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</si>
  <si>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</si>
  <si>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</si>
  <si>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</si>
  <si>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</si>
  <si>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</si>
  <si>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</si>
  <si>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</si>
  <si>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</si>
  <si>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</si>
  <si>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</si>
  <si>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</si>
  <si>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</si>
  <si>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</si>
  <si>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</si>
  <si>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</si>
  <si>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</si>
  <si>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</si>
  <si>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</si>
  <si>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</si>
  <si>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</si>
  <si>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</si>
  <si>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</si>
  <si>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</si>
  <si>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</si>
  <si>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</si>
  <si>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</si>
  <si>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</si>
  <si>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</si>
  <si>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</si>
  <si>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</si>
  <si>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</si>
  <si>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</si>
  <si>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</si>
  <si>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</si>
  <si>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</si>
  <si>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</si>
  <si>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</si>
  <si>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</si>
  <si>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</si>
  <si>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</si>
  <si>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</si>
  <si>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</si>
  <si>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</si>
  <si>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</si>
  <si>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</si>
  <si>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</si>
  <si>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</si>
  <si>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</si>
  <si>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</si>
  <si>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</si>
  <si>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</si>
  <si>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</si>
  <si>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</si>
  <si>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</si>
  <si>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</si>
  <si>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</si>
  <si>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</si>
  <si>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</si>
  <si>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</si>
  <si>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</si>
  <si>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</si>
  <si>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</si>
  <si>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</si>
  <si>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</si>
  <si>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</si>
  <si>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</si>
  <si>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</si>
  <si>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</si>
  <si>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</si>
  <si>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</si>
  <si>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</si>
  <si>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</si>
  <si>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</si>
  <si>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</si>
  <si>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</si>
  <si>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</si>
  <si>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</si>
  <si>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</si>
  <si>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</si>
  <si>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</si>
  <si>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</si>
  <si>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</si>
  <si>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</si>
  <si>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</si>
  <si>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</si>
  <si>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</si>
  <si>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</si>
  <si>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</si>
  <si>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</si>
  <si>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</si>
  <si>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</si>
  <si>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</si>
  <si>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</si>
  <si>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</si>
  <si>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</si>
  <si>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</si>
  <si>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</si>
  <si>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</si>
  <si>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</si>
  <si>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</si>
  <si>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</si>
  <si>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</si>
  <si>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</si>
  <si>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</si>
  <si>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</si>
  <si>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</si>
  <si>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</si>
  <si>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</si>
  <si>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</si>
  <si>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</si>
  <si>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</si>
  <si>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</si>
  <si>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</si>
  <si>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</si>
  <si>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</si>
  <si>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</si>
  <si>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</si>
  <si>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</si>
  <si>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</si>
  <si>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</si>
  <si>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</si>
  <si>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</si>
  <si>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</si>
  <si>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</si>
  <si>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</si>
  <si>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</si>
  <si>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</si>
  <si>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</si>
  <si>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</si>
  <si>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</si>
  <si>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</si>
  <si>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</si>
  <si>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</si>
  <si>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</si>
  <si>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</si>
  <si>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</si>
  <si>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</si>
  <si>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</si>
  <si>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</si>
  <si>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</si>
  <si>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</si>
  <si>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</si>
  <si>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</si>
  <si>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</si>
  <si>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</si>
  <si>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</si>
  <si>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</si>
  <si>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</si>
  <si>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</si>
  <si>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</si>
  <si>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</si>
  <si>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</si>
  <si>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</si>
  <si>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</si>
  <si>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</si>
  <si>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</si>
  <si>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</si>
  <si>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</si>
  <si>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</si>
  <si>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</si>
  <si>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</si>
  <si>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</si>
  <si>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</si>
  <si>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</si>
  <si>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</si>
  <si>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</si>
  <si>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</si>
  <si>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</si>
  <si>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</si>
  <si>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</si>
  <si>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</si>
  <si>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</si>
  <si>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</si>
  <si>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</si>
  <si>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</si>
  <si>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</si>
  <si>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</si>
  <si>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</si>
  <si>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</si>
  <si>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</si>
  <si>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</si>
  <si>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</si>
  <si>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</si>
  <si>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</si>
  <si>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</si>
  <si>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</si>
  <si>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</si>
  <si>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</si>
  <si>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</si>
  <si>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</si>
  <si>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</si>
  <si>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</si>
  <si>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</si>
  <si>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</si>
  <si>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</si>
  <si>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</si>
  <si>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</si>
  <si>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</si>
  <si>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</si>
  <si>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</si>
  <si>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</si>
  <si>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</si>
  <si>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</si>
  <si>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</si>
  <si>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</si>
  <si>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</si>
  <si>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</si>
  <si>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</si>
  <si>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</si>
  <si>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</si>
  <si>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</si>
  <si>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</si>
  <si>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</si>
  <si>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</si>
  <si>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</si>
  <si>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</si>
  <si>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</si>
  <si>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</si>
  <si>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</si>
  <si>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</si>
  <si>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</si>
  <si>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</si>
  <si>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</si>
  <si>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</si>
  <si>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</si>
  <si>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</si>
  <si>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</si>
  <si>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</si>
  <si>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</si>
  <si>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</si>
  <si>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</si>
  <si>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</si>
  <si>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</si>
  <si>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</si>
  <si>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</si>
  <si>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</si>
  <si>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</si>
  <si>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</si>
  <si>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</si>
  <si>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</si>
  <si>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</si>
  <si>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</si>
  <si>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</si>
  <si>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</si>
  <si>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</si>
  <si>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</si>
  <si>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</si>
  <si>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</si>
  <si>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</si>
  <si>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</si>
  <si>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</si>
  <si>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</si>
  <si>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</si>
  <si>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</si>
  <si>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</si>
  <si>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</si>
  <si>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</si>
  <si>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</si>
  <si>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</si>
  <si>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</si>
  <si>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</si>
  <si>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</si>
  <si>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</si>
  <si>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</si>
  <si>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</si>
  <si>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</si>
  <si>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</si>
  <si>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</si>
  <si>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</si>
  <si>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</si>
  <si>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</si>
  <si>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</si>
  <si>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</si>
  <si>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</si>
  <si>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</si>
  <si>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</si>
  <si>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</si>
  <si>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</si>
  <si>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</si>
  <si>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</si>
  <si>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</si>
  <si>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</si>
  <si>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</si>
  <si>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</si>
  <si>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</si>
  <si>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</si>
  <si>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</si>
  <si>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</si>
  <si>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</si>
  <si>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</si>
  <si>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</si>
  <si>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</si>
  <si>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</si>
  <si>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</si>
  <si>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</si>
  <si>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</si>
  <si>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</si>
  <si>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</si>
  <si>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</si>
  <si>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</si>
  <si>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</si>
  <si>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</si>
  <si>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</si>
  <si>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</si>
  <si>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</si>
  <si>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</si>
  <si>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</si>
  <si>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</si>
  <si>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</si>
  <si>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</si>
  <si>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</si>
  <si>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</si>
  <si>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</si>
  <si>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</si>
  <si>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</si>
  <si>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</si>
  <si>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</si>
  <si>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</si>
  <si>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</si>
  <si>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</si>
  <si>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</si>
  <si>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</si>
  <si>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</si>
  <si>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</si>
  <si>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</si>
  <si>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</si>
  <si>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</si>
  <si>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</si>
  <si>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</si>
  <si>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</si>
  <si>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</si>
  <si>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</si>
  <si>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</si>
  <si>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</si>
  <si>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</si>
  <si>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</si>
  <si>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</si>
  <si>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</si>
  <si>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</si>
  <si>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</si>
  <si>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</si>
  <si>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</si>
  <si>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</si>
  <si>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</si>
  <si>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</si>
  <si>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</si>
  <si>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</si>
  <si>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</si>
  <si>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</si>
  <si>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</si>
  <si>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</si>
  <si>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</si>
  <si>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</si>
  <si>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</si>
  <si>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</si>
  <si>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</si>
  <si>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</si>
  <si>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</si>
  <si>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</si>
  <si>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</si>
  <si>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</si>
  <si>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</si>
  <si>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</si>
  <si>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</si>
  <si>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</si>
  <si>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</si>
  <si>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</si>
  <si>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</si>
  <si>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</si>
  <si>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</si>
  <si>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</si>
  <si>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</si>
  <si>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</si>
  <si>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</si>
  <si>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</si>
  <si>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</si>
  <si>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</si>
  <si>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</si>
  <si>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</si>
  <si>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</si>
  <si>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</si>
  <si>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</si>
  <si>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</si>
  <si>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</si>
  <si>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</si>
  <si>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</si>
  <si>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</si>
  <si>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</si>
  <si>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</si>
  <si>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</si>
  <si>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</si>
  <si>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</si>
  <si>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</si>
  <si>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</si>
  <si>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</si>
  <si>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</si>
  <si>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</si>
  <si>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</si>
  <si>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</si>
  <si>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</si>
  <si>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</si>
  <si>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</si>
  <si>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</si>
  <si>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</si>
  <si>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</si>
  <si>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</si>
  <si>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</si>
  <si>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</si>
  <si>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</si>
  <si>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</si>
  <si>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</si>
  <si>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</si>
  <si>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</si>
  <si>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</si>
  <si>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</si>
  <si>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</si>
  <si>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</si>
  <si>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</si>
  <si>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</si>
  <si>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</si>
  <si>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</si>
  <si>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</si>
  <si>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</si>
  <si>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</si>
  <si>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</si>
  <si>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</si>
  <si>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</si>
  <si>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</si>
  <si>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</si>
  <si>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</si>
  <si>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</si>
  <si>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</si>
  <si>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</si>
  <si>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</si>
  <si>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</si>
  <si>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</si>
  <si>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</si>
  <si>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</si>
  <si>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</si>
  <si>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</si>
  <si>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</si>
  <si>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</si>
  <si>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</si>
  <si>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</si>
  <si>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</si>
  <si>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</si>
  <si>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</si>
  <si>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</si>
  <si>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</si>
  <si>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</si>
  <si>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</si>
  <si>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</si>
  <si>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</si>
  <si>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</si>
  <si>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</si>
  <si>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</si>
  <si>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</si>
  <si>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</si>
  <si>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</si>
  <si>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</si>
  <si>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</si>
  <si>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</si>
  <si>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</si>
  <si>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</si>
  <si>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</si>
  <si>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</si>
  <si>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</si>
  <si>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</si>
  <si>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</si>
  <si>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</si>
  <si>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</si>
  <si>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</si>
  <si>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</si>
  <si>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</si>
  <si>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</si>
  <si>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</si>
  <si>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</si>
  <si>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</si>
  <si>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</si>
  <si>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</si>
  <si>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</si>
  <si>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</si>
  <si>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</si>
  <si>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</si>
  <si>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</si>
  <si>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</si>
  <si>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</si>
  <si>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</si>
  <si>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</si>
  <si>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</si>
  <si>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</si>
  <si>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</si>
  <si>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</si>
  <si>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</si>
  <si>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</si>
  <si>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</si>
  <si>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</si>
  <si>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</si>
  <si>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</si>
  <si>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</si>
  <si>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</si>
  <si>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</si>
  <si>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</si>
  <si>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</si>
  <si>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</si>
  <si>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</si>
  <si>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</si>
  <si>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</si>
  <si>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</si>
  <si>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</si>
  <si>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</si>
  <si>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</si>
  <si>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</si>
  <si>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</si>
  <si>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</si>
  <si>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</si>
  <si>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</si>
  <si>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</si>
  <si>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</si>
  <si>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</si>
  <si>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</si>
  <si>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</si>
  <si>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</si>
  <si>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</si>
  <si>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</si>
  <si>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</si>
  <si>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</si>
  <si>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</si>
  <si>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</si>
  <si>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</si>
  <si>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</si>
  <si>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</si>
  <si>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</si>
  <si>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</si>
  <si>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</si>
  <si>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</si>
  <si>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</si>
  <si>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</si>
  <si>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</si>
  <si>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</si>
  <si>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</si>
  <si>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</si>
  <si>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</si>
  <si>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</si>
  <si>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</si>
  <si>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</si>
  <si>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</si>
  <si>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</si>
  <si>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</si>
  <si>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</si>
  <si>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</si>
  <si>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</si>
  <si>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</si>
  <si>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</si>
  <si>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</si>
  <si>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</si>
  <si>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</si>
  <si>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</si>
  <si>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</si>
  <si>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</si>
  <si>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</si>
  <si>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</si>
  <si>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</si>
  <si>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</si>
  <si>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</si>
  <si>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</si>
  <si>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</si>
  <si>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</si>
  <si>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</si>
  <si>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</si>
  <si>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</si>
  <si>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</si>
  <si>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</si>
  <si>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</si>
  <si>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</si>
  <si>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</si>
  <si>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</si>
  <si>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</si>
  <si>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</si>
  <si>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</si>
  <si>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</si>
  <si>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</si>
  <si>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</si>
  <si>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</si>
  <si>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</si>
  <si>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</si>
  <si>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</si>
  <si>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</si>
  <si>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</si>
  <si>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</si>
  <si>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</si>
  <si>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</si>
  <si>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</si>
  <si>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</si>
  <si>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</si>
  <si>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</si>
  <si>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</si>
  <si>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</si>
  <si>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</si>
  <si>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</si>
  <si>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</si>
  <si>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</si>
  <si>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</si>
  <si>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</si>
  <si>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</si>
  <si>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</si>
  <si>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</si>
  <si>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</si>
  <si>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</si>
  <si>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</si>
  <si>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</si>
  <si>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</si>
  <si>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</si>
  <si>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</si>
  <si>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</si>
  <si>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</si>
  <si>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</si>
  <si>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</si>
  <si>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</si>
  <si>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</si>
  <si>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</si>
  <si>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</si>
  <si>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</si>
  <si>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</si>
  <si>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</si>
  <si>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</si>
  <si>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</si>
  <si>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</si>
  <si>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</si>
  <si>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</si>
  <si>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</si>
  <si>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</si>
  <si>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</si>
  <si>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</si>
  <si>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</si>
  <si>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</si>
  <si>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</si>
  <si>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</si>
  <si>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</si>
  <si>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</si>
  <si>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</si>
  <si>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</si>
  <si>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</si>
  <si>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</si>
  <si>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</si>
  <si>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</si>
  <si>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</si>
  <si>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</si>
  <si>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</si>
  <si>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</si>
  <si>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</si>
  <si>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</si>
  <si>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</si>
  <si>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</si>
  <si>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</si>
  <si>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</si>
  <si>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</si>
  <si>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</si>
  <si>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</si>
  <si>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</si>
  <si>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</si>
  <si>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</si>
  <si>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</si>
  <si>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</si>
  <si>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</si>
  <si>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</si>
  <si>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</si>
  <si>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</si>
  <si>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</si>
  <si>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</si>
  <si>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</si>
  <si>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</si>
  <si>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</si>
  <si>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</si>
  <si>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</si>
  <si>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</si>
  <si>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</si>
  <si>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</si>
  <si>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</si>
  <si>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</si>
  <si>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</si>
  <si>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</si>
  <si>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</si>
  <si>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</si>
  <si>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</si>
  <si>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</si>
  <si>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</si>
  <si>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</si>
  <si>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</si>
  <si>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</si>
  <si>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</si>
  <si>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</si>
  <si>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</si>
  <si>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</si>
  <si>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</si>
  <si>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</si>
  <si>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</si>
  <si>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</si>
  <si>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</si>
  <si>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</si>
  <si>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</si>
  <si>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</si>
  <si>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</si>
  <si>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</si>
  <si>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</si>
  <si>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</si>
  <si>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</si>
  <si>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</si>
  <si>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</si>
  <si>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</si>
  <si>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</si>
  <si>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</si>
  <si>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</si>
  <si>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</si>
  <si>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</si>
  <si>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</si>
  <si>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</si>
  <si>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</si>
  <si>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</si>
  <si>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</si>
  <si>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</si>
  <si>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</si>
  <si>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</si>
  <si>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</si>
  <si>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</si>
  <si>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</si>
  <si>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</si>
  <si>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</si>
  <si>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</si>
  <si>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</si>
  <si>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</si>
  <si>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</si>
  <si>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</si>
  <si>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</si>
  <si>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</si>
  <si>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</si>
  <si>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</si>
  <si>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</si>
  <si>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</si>
  <si>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</si>
  <si>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</si>
  <si>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</si>
  <si>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</si>
  <si>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</si>
  <si>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</si>
  <si>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</si>
  <si>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</si>
  <si>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</si>
  <si>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</si>
  <si>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</si>
  <si>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</si>
  <si>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</si>
  <si>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</si>
  <si>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</si>
  <si>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</si>
  <si>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</si>
  <si>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</si>
  <si>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</si>
  <si>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</si>
  <si>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</si>
  <si>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</si>
  <si>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</si>
  <si>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</si>
  <si>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</si>
  <si>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</si>
  <si>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</si>
  <si>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</si>
  <si>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</si>
  <si>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</si>
  <si>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</si>
  <si>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</si>
  <si>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</si>
  <si>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</si>
  <si>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</si>
  <si>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</si>
  <si>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</si>
  <si>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</si>
  <si>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</si>
  <si>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</si>
  <si>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</si>
  <si>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</si>
  <si>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</si>
  <si>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</si>
  <si>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</si>
  <si>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</si>
  <si>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</si>
  <si>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</si>
  <si>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</si>
  <si>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</si>
  <si>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</si>
  <si>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</si>
  <si>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</si>
  <si>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</si>
  <si>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</si>
  <si>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</si>
  <si>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</si>
  <si>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</si>
  <si>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</si>
  <si>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</si>
  <si>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</si>
  <si>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</si>
  <si>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</si>
  <si>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</si>
  <si>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</si>
  <si>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</si>
  <si>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</si>
  <si>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</si>
  <si>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</si>
  <si>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</si>
  <si>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</si>
  <si>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</si>
  <si>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</si>
  <si>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</si>
  <si>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</si>
  <si>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</si>
  <si>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</si>
  <si>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</si>
  <si>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</si>
  <si>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</si>
  <si>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</si>
  <si>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</si>
  <si>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</si>
  <si>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</si>
  <si>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</si>
  <si>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</si>
  <si>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</si>
  <si>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</si>
  <si>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</si>
  <si>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</si>
  <si>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</si>
  <si>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</si>
  <si>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</si>
  <si>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</si>
  <si>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</si>
  <si>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</si>
  <si>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</si>
  <si>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</si>
  <si>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</si>
  <si>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</si>
  <si>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</si>
  <si>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</si>
  <si>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</si>
  <si>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</si>
  <si>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</si>
  <si>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</si>
  <si>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</si>
  <si>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</si>
  <si>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</si>
  <si>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</si>
  <si>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</si>
  <si>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</si>
  <si>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</si>
  <si>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</si>
  <si>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</si>
  <si>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</si>
  <si>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</si>
  <si>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</si>
  <si>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</si>
  <si>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</si>
  <si>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</si>
  <si>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</si>
  <si>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</si>
  <si>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</si>
  <si>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</si>
  <si>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</si>
  <si>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</si>
  <si>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</si>
  <si>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</si>
  <si>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</si>
  <si>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</si>
  <si>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</si>
  <si>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</si>
  <si>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</si>
  <si>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</si>
  <si>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</si>
  <si>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</si>
  <si>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</si>
  <si>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</si>
  <si>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</si>
  <si>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</si>
  <si>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</si>
  <si>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</si>
  <si>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</si>
  <si>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</si>
  <si>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</si>
  <si>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</si>
  <si>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</si>
  <si>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</si>
  <si>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</si>
  <si>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</si>
  <si>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</si>
  <si>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</si>
  <si>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</si>
  <si>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</si>
  <si>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</si>
  <si>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</si>
  <si>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</si>
  <si>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</si>
  <si>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</si>
  <si>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</si>
  <si>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</si>
  <si>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</si>
  <si>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</si>
  <si>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</si>
  <si>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</si>
  <si>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</si>
  <si>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</si>
  <si>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</si>
  <si>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</si>
  <si>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</si>
  <si>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</si>
  <si>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</si>
  <si>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</si>
  <si>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</si>
  <si>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</si>
  <si>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</si>
  <si>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</si>
  <si>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</si>
  <si>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</si>
  <si>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</si>
  <si>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</si>
  <si>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</si>
  <si>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</si>
  <si>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</si>
  <si>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</si>
  <si>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</si>
  <si>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</si>
  <si>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</si>
  <si>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</si>
  <si>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</si>
  <si>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</si>
  <si>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</si>
  <si>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</si>
  <si>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</si>
  <si>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</si>
  <si>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</si>
  <si>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</si>
  <si>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</si>
  <si>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</si>
  <si>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</si>
  <si>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</si>
  <si>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</si>
  <si>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</si>
  <si>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</si>
  <si>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</si>
  <si>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</si>
  <si>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</si>
  <si>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</si>
  <si>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</si>
  <si>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</si>
  <si>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</si>
  <si>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</si>
  <si>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</si>
  <si>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</si>
  <si>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</si>
  <si>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</si>
  <si>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</si>
  <si>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</si>
  <si>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</si>
  <si>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</si>
  <si>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</si>
  <si>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</si>
  <si>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</si>
  <si>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</si>
  <si>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</si>
  <si>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</si>
  <si>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</si>
  <si>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</si>
  <si>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</si>
  <si>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</si>
  <si>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</si>
  <si>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</si>
  <si>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</si>
  <si>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</si>
  <si>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</si>
  <si>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</si>
  <si>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</si>
  <si>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</si>
  <si>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</si>
  <si>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</si>
  <si>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</si>
  <si>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</si>
  <si>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</si>
  <si>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</si>
  <si>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</si>
  <si>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</si>
  <si>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</si>
  <si>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</si>
  <si>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</si>
  <si>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</si>
  <si>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</si>
  <si>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</si>
  <si>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</si>
  <si>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</si>
  <si>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</si>
  <si>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</si>
  <si>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</si>
  <si>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</si>
  <si>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</si>
  <si>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</si>
  <si>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</si>
  <si>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</si>
  <si>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</si>
  <si>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</si>
  <si>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</si>
  <si>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</si>
  <si>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</si>
  <si>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</si>
  <si>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</si>
  <si>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</si>
  <si>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</si>
  <si>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</si>
  <si>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</si>
  <si>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</si>
  <si>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</si>
  <si>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</si>
  <si>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</si>
  <si>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</si>
  <si>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</si>
  <si>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</si>
  <si>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</si>
  <si>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</si>
  <si>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</si>
  <si>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</si>
  <si>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</si>
  <si>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</si>
  <si>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</si>
  <si>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</si>
  <si>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</si>
  <si>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</si>
  <si>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</si>
  <si>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</si>
  <si>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</si>
  <si>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</si>
  <si>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</si>
  <si>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</si>
  <si>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</si>
  <si>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</si>
  <si>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</si>
  <si>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</si>
  <si>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</si>
  <si>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</si>
  <si>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</si>
  <si>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</si>
  <si>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</si>
  <si>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</si>
  <si>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</si>
  <si>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</si>
  <si>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</si>
  <si>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</si>
  <si>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</si>
  <si>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</si>
  <si>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</si>
  <si>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</si>
  <si>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</si>
  <si>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</si>
  <si>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</si>
  <si>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</si>
  <si>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</si>
  <si>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</si>
  <si>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</si>
  <si>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</si>
  <si>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</si>
  <si>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</si>
  <si>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</si>
  <si>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</si>
  <si>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</si>
  <si>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</si>
  <si>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</si>
  <si>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</si>
  <si>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</si>
  <si>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</si>
  <si>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</si>
  <si>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</si>
  <si>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</si>
  <si>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</si>
  <si>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</si>
  <si>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</si>
  <si>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</si>
  <si>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</si>
  <si>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</si>
  <si>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</si>
  <si>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</si>
  <si>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</si>
  <si>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</si>
  <si>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</si>
  <si>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</si>
  <si>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</si>
  <si>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</si>
  <si>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</si>
  <si>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</si>
  <si>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</si>
  <si>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</si>
  <si>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</si>
  <si>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</si>
  <si>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</si>
  <si>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</si>
  <si>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</si>
  <si>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</si>
  <si>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</si>
  <si>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</si>
  <si>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</si>
  <si>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</si>
  <si>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</si>
  <si>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</si>
  <si>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</si>
  <si>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</si>
  <si>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</si>
  <si>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</si>
  <si>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</si>
  <si>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</si>
  <si>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</si>
  <si>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</si>
  <si>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</si>
  <si>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</si>
  <si>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</si>
  <si>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</si>
  <si>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</si>
  <si>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</si>
  <si>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</si>
  <si>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</si>
  <si>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</si>
  <si>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</si>
  <si>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</si>
  <si>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</si>
  <si>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</si>
  <si>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</si>
  <si>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</si>
  <si>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</si>
  <si>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</si>
  <si>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</si>
  <si>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</si>
  <si>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</si>
  <si>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</si>
  <si>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</si>
  <si>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</si>
  <si>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</si>
  <si>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</si>
  <si>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</si>
  <si>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</si>
  <si>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</si>
  <si>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</si>
  <si>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</si>
  <si>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</si>
  <si>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</si>
  <si>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</si>
  <si>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</si>
  <si>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</si>
  <si>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</si>
  <si>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</si>
  <si>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</si>
  <si>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</si>
  <si>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</si>
  <si>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</si>
  <si>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</si>
  <si>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</si>
  <si>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</si>
  <si>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</si>
  <si>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</si>
  <si>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</si>
  <si>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</si>
  <si>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</si>
  <si>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</si>
  <si>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</si>
  <si>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</si>
  <si>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</si>
  <si>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</si>
  <si>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</si>
  <si>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</si>
  <si>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</si>
  <si>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</si>
  <si>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</si>
  <si>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</si>
  <si>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</si>
  <si>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</si>
  <si>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</si>
  <si>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</si>
  <si>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</si>
  <si>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</si>
  <si>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</si>
  <si>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</si>
  <si>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</si>
  <si>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</si>
  <si>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</si>
  <si>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</si>
  <si>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</si>
  <si>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</si>
  <si>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</si>
  <si>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</si>
  <si>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</si>
  <si>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</si>
  <si>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</si>
  <si>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</si>
  <si>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</si>
  <si>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</si>
  <si>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</si>
  <si>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</si>
  <si>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</si>
  <si>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</si>
  <si>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</si>
  <si>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</si>
  <si>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</si>
  <si>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</si>
  <si>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</si>
  <si>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</si>
  <si>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</si>
  <si>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</si>
  <si>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</si>
  <si>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</si>
  <si>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</si>
  <si>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</si>
  <si>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</si>
  <si>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</si>
  <si>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</si>
  <si>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</si>
  <si>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</si>
  <si>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</si>
  <si>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</si>
  <si>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</si>
  <si>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</si>
  <si>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</si>
  <si>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</si>
  <si>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</si>
  <si>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</si>
  <si>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</si>
  <si>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</si>
  <si>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</si>
  <si>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</si>
  <si>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</si>
  <si>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</si>
  <si>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</si>
  <si>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</si>
  <si>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</si>
  <si>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</si>
  <si>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</si>
  <si>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</si>
  <si>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</si>
  <si>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</si>
  <si>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</si>
  <si>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</si>
  <si>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</si>
  <si>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</si>
  <si>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</si>
  <si>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</si>
  <si>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</si>
  <si>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</si>
  <si>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</si>
  <si>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</si>
  <si>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</si>
  <si>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</si>
  <si>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</si>
  <si>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</si>
  <si>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</si>
  <si>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</si>
  <si>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</si>
  <si>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</si>
  <si>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</si>
  <si>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</si>
  <si>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</si>
  <si>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</si>
  <si>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</si>
  <si>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</si>
  <si>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</si>
  <si>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</si>
  <si>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</si>
  <si>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</si>
  <si>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</si>
  <si>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</si>
  <si>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</si>
  <si>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</si>
  <si>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</si>
  <si>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</si>
  <si>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</si>
  <si>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</si>
  <si>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</si>
  <si>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</si>
  <si>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</si>
  <si>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</si>
  <si>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</si>
  <si>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</si>
  <si>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</si>
  <si>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</si>
  <si>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</si>
  <si>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</si>
  <si>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</si>
  <si>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</si>
  <si>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</si>
  <si>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</si>
  <si>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</si>
  <si>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</si>
  <si>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</si>
  <si>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</si>
  <si>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</si>
  <si>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</si>
  <si>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</si>
  <si>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</si>
  <si>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</si>
  <si>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</si>
  <si>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</si>
  <si>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</si>
  <si>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</si>
  <si>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</si>
  <si>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</si>
  <si>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</si>
  <si>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</si>
  <si>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</si>
  <si>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</si>
  <si>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</si>
  <si>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</si>
  <si>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</si>
  <si>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</si>
  <si>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</si>
  <si>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</si>
  <si>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</si>
  <si>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</si>
  <si>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</si>
  <si>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</si>
  <si>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</si>
  <si>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</si>
  <si>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</si>
  <si>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</si>
  <si>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</si>
  <si>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</si>
  <si>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</si>
  <si>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</si>
  <si>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</si>
  <si>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</si>
  <si>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</si>
  <si>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</si>
  <si>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</si>
  <si>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</si>
  <si>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</si>
  <si>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</si>
  <si>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</si>
  <si>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</si>
  <si>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</si>
  <si>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</si>
  <si>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</si>
  <si>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</si>
  <si>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</si>
  <si>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</si>
  <si>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</si>
  <si>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</si>
  <si>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</si>
  <si>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</si>
  <si>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</si>
  <si>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</si>
  <si>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</si>
  <si>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</si>
  <si>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</si>
  <si>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</si>
  <si>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</si>
  <si>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</si>
  <si>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</si>
  <si>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</si>
  <si>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</si>
  <si>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</si>
  <si>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</si>
  <si>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</si>
  <si>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</si>
  <si>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</si>
  <si>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</si>
  <si>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</si>
  <si>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</si>
  <si>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</si>
  <si>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</si>
  <si>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</si>
  <si>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</si>
  <si>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</si>
  <si>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</si>
  <si>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</si>
  <si>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</si>
  <si>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</si>
  <si>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</si>
  <si>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</si>
  <si>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</si>
  <si>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</si>
  <si>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</si>
  <si>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</si>
  <si>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</si>
  <si>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</si>
  <si>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</si>
  <si>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</si>
  <si>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</si>
  <si>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</si>
  <si>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</si>
  <si>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</si>
  <si>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</si>
  <si>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</si>
  <si>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</si>
  <si>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</si>
  <si>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</si>
  <si>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</si>
  <si>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</si>
  <si>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</si>
  <si>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</si>
  <si>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</si>
  <si>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</si>
  <si>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</si>
  <si>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</si>
  <si>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</si>
  <si>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</si>
  <si>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</si>
  <si>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</si>
  <si>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</si>
  <si>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</si>
  <si>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</si>
  <si>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</si>
  <si>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</si>
  <si>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</si>
  <si>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</si>
  <si>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</si>
  <si>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</si>
  <si>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</si>
  <si>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</si>
  <si>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</si>
  <si>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</si>
  <si>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</si>
  <si>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</si>
  <si>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</si>
  <si>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</si>
  <si>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</si>
  <si>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</si>
  <si>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</si>
  <si>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</si>
  <si>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</si>
  <si>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</si>
  <si>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</si>
  <si>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</si>
  <si>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</si>
  <si>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</si>
  <si>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</si>
  <si>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</si>
  <si>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</si>
  <si>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</si>
  <si>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</si>
  <si>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</si>
  <si>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</si>
  <si>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</si>
  <si>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</si>
  <si>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</si>
  <si>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</si>
  <si>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</si>
  <si>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</si>
  <si>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</si>
  <si>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</si>
  <si>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</si>
  <si>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</si>
  <si>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</si>
  <si>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</si>
  <si>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</si>
  <si>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</si>
  <si>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</si>
  <si>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</si>
  <si>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</si>
  <si>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</si>
  <si>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</si>
  <si>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</si>
  <si>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</si>
  <si>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</si>
  <si>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</si>
  <si>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</si>
  <si>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</si>
  <si>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</si>
  <si>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</si>
  <si>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</si>
  <si>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</si>
  <si>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</si>
  <si>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</si>
  <si>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</si>
  <si>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</si>
  <si>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</si>
  <si>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</si>
  <si>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</si>
  <si>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</si>
  <si>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</si>
  <si>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</si>
  <si>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</si>
  <si>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</si>
  <si>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</si>
  <si>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</si>
  <si>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</si>
  <si>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</si>
  <si>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</si>
  <si>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</si>
  <si>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</si>
  <si>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</si>
  <si>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</si>
  <si>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</si>
  <si>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</si>
  <si>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</si>
  <si>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</si>
  <si>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</si>
  <si>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</si>
  <si>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</si>
  <si>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</si>
  <si>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</si>
  <si>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</si>
  <si>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</si>
  <si>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</si>
  <si>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</si>
  <si>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</si>
  <si>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</si>
  <si>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</si>
  <si>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</si>
  <si>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</si>
  <si>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</si>
  <si>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</si>
  <si>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</si>
  <si>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</si>
  <si>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</si>
  <si>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</si>
  <si>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</si>
  <si>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</si>
  <si>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</si>
  <si>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</si>
  <si>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</si>
  <si>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</si>
  <si>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</si>
  <si>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</si>
  <si>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</si>
  <si>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</si>
  <si>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</si>
  <si>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</si>
  <si>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</si>
  <si>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</si>
  <si>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</si>
  <si>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</si>
  <si>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</si>
  <si>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</si>
  <si>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</si>
  <si>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</si>
  <si>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</si>
  <si>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</si>
  <si>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</si>
  <si>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</si>
  <si>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</si>
  <si>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</si>
  <si>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</si>
  <si>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</si>
  <si>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</si>
  <si>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</si>
  <si>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</si>
  <si>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</si>
  <si>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</si>
  <si>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</si>
  <si>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</si>
  <si>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</si>
  <si>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</si>
  <si>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</si>
  <si>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</si>
  <si>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</si>
  <si>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</si>
  <si>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</si>
  <si>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</si>
  <si>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</si>
  <si>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</si>
  <si>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</si>
  <si>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</si>
  <si>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</si>
  <si>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</si>
  <si>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</si>
  <si>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</si>
  <si>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</si>
  <si>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</si>
  <si>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</si>
  <si>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</si>
  <si>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</si>
  <si>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</si>
  <si>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</si>
  <si>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</si>
  <si>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</si>
  <si>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</si>
  <si>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</si>
  <si>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</si>
  <si>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</si>
  <si>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</si>
  <si>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</si>
  <si>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</si>
  <si>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</si>
  <si>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</si>
  <si>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</si>
  <si>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</si>
  <si>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</si>
  <si>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</si>
  <si>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</si>
  <si>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</si>
  <si>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</si>
  <si>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</si>
  <si>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</si>
  <si>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</si>
  <si>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</si>
  <si>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</si>
  <si>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</si>
  <si>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</si>
  <si>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</si>
  <si>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</si>
  <si>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</si>
  <si>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</si>
  <si>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</si>
  <si>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</si>
  <si>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</si>
  <si>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</si>
  <si>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</si>
  <si>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</si>
  <si>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</si>
  <si>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</si>
  <si>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</si>
  <si>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</si>
  <si>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</si>
  <si>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</si>
  <si>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</si>
  <si>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</si>
  <si>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</si>
  <si>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</si>
  <si>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</si>
  <si>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</si>
  <si>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</si>
  <si>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</si>
  <si>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</si>
  <si>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</si>
  <si>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</si>
  <si>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</si>
  <si>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</si>
  <si>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</si>
  <si>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</si>
  <si>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</si>
  <si>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</si>
  <si>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</si>
  <si>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</si>
  <si>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</si>
  <si>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</si>
  <si>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</si>
  <si>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</si>
  <si>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</si>
  <si>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</si>
  <si>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</si>
  <si>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</si>
  <si>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</si>
  <si>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</si>
  <si>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</si>
  <si>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</si>
  <si>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</si>
  <si>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</si>
  <si>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</si>
  <si>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</si>
  <si>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</si>
  <si>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</si>
  <si>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</si>
  <si>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</si>
  <si>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</si>
  <si>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</si>
  <si>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</si>
  <si>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</si>
  <si>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</si>
  <si>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</si>
  <si>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</si>
  <si>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</si>
  <si>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</si>
  <si>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</si>
  <si>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</si>
  <si>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</si>
  <si>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</si>
  <si>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</si>
  <si>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</si>
  <si>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</si>
  <si>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</si>
  <si>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</si>
  <si>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</si>
  <si>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</si>
  <si>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</si>
  <si>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</si>
  <si>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</si>
  <si>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</si>
  <si>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</si>
  <si>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</si>
  <si>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</si>
  <si>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</si>
  <si>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</si>
  <si>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</si>
  <si>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</si>
  <si>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</si>
  <si>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</si>
  <si>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</si>
  <si>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</si>
  <si>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</si>
  <si>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</si>
  <si>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</si>
  <si>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</si>
  <si>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</si>
  <si>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</si>
  <si>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</si>
  <si>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</si>
  <si>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</si>
  <si>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</si>
  <si>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</si>
  <si>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</si>
  <si>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</si>
  <si>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</si>
  <si>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</si>
  <si>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</si>
  <si>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</si>
  <si>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</si>
  <si>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</si>
  <si>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</si>
  <si>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</si>
  <si>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</si>
  <si>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</si>
  <si>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</si>
  <si>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</si>
  <si>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</si>
  <si>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</si>
  <si>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</si>
  <si>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</si>
  <si>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</si>
  <si>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</si>
  <si>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</si>
  <si>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</si>
  <si>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</si>
  <si>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</si>
  <si>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</si>
  <si>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</si>
  <si>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</si>
  <si>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</si>
  <si>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</si>
  <si>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</si>
  <si>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</si>
  <si>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</si>
  <si>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</si>
  <si>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</si>
  <si>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</si>
  <si>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</si>
  <si>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</si>
  <si>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</si>
  <si>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</si>
  <si>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</si>
  <si>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</si>
  <si>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</si>
  <si>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</si>
  <si>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</si>
  <si>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</si>
  <si>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</si>
  <si>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</si>
  <si>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</si>
  <si>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</si>
  <si>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</si>
  <si>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</si>
  <si>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</si>
  <si>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</si>
  <si>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</si>
  <si>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</si>
  <si>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</si>
  <si>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</si>
  <si>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</si>
  <si>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</si>
  <si>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</si>
  <si>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</si>
  <si>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</si>
  <si>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</si>
  <si>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</si>
  <si>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</si>
  <si>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</si>
  <si>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</si>
  <si>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</si>
  <si>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</si>
  <si>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</si>
  <si>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</si>
  <si>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</si>
  <si>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</si>
  <si>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</si>
  <si>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</si>
  <si>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</si>
  <si>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</si>
  <si>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</si>
  <si>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</si>
  <si>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</si>
  <si>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</si>
  <si>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</si>
  <si>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</si>
  <si>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</si>
  <si>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</si>
  <si>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</si>
  <si>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</si>
  <si>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</si>
  <si>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</si>
  <si>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</si>
  <si>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</si>
  <si>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</si>
  <si>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</si>
  <si>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</si>
  <si>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</si>
  <si>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</si>
  <si>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</si>
  <si>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</si>
  <si>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</si>
  <si>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</si>
  <si>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</si>
  <si>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</si>
  <si>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</si>
  <si>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</si>
  <si>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</si>
  <si>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</si>
  <si>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</si>
  <si>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</si>
  <si>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</si>
  <si>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</si>
  <si>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</si>
  <si>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</si>
  <si>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</si>
  <si>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</si>
  <si>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</si>
  <si>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</si>
  <si>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</si>
  <si>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</si>
  <si>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</si>
  <si>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</si>
  <si>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</si>
  <si>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</si>
  <si>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</si>
  <si>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</si>
  <si>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</si>
  <si>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</si>
  <si>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</si>
  <si>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</si>
  <si>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</si>
  <si>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</si>
  <si>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</si>
  <si>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</si>
  <si>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</si>
  <si>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</si>
  <si>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</si>
  <si>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</si>
  <si>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</si>
  <si>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</si>
  <si>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</si>
  <si>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</si>
  <si>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</si>
  <si>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</si>
  <si>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</si>
  <si>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</si>
  <si>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</si>
  <si>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</si>
  <si>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</si>
  <si>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</si>
  <si>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</si>
  <si>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</si>
  <si>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</si>
  <si>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</si>
  <si>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</si>
  <si>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</si>
  <si>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</si>
  <si>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</si>
  <si>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</si>
  <si>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</si>
  <si>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</si>
  <si>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</si>
  <si>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</si>
  <si>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</si>
  <si>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</si>
  <si>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</si>
  <si>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</si>
  <si>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</si>
  <si>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</si>
  <si>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</si>
  <si>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</si>
  <si>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</si>
  <si>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</si>
  <si>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</si>
  <si>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</si>
  <si>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</si>
  <si>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</si>
  <si>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</si>
  <si>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</si>
  <si>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</si>
  <si>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</si>
  <si>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</si>
  <si>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</si>
  <si>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</si>
  <si>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</si>
  <si>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</si>
  <si>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</si>
  <si>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</si>
  <si>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</si>
  <si>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</si>
  <si>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</si>
  <si>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</si>
  <si>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</si>
  <si>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</si>
  <si>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</si>
  <si>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</si>
  <si>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</si>
  <si>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</si>
  <si>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</si>
  <si>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</si>
  <si>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</si>
  <si>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</si>
  <si>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</si>
  <si>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</si>
  <si>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</si>
  <si>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</si>
  <si>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</si>
  <si>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</si>
  <si>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</si>
  <si>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</si>
  <si>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</si>
  <si>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</si>
  <si>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</si>
  <si>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</si>
  <si>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</si>
  <si>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</si>
  <si>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</si>
  <si>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</si>
  <si>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</si>
  <si>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</si>
  <si>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</si>
  <si>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</si>
  <si>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</si>
  <si>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</si>
  <si>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</si>
  <si>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</si>
  <si>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</si>
  <si>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</si>
  <si>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</si>
  <si>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</si>
  <si>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</si>
  <si>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</si>
  <si>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</si>
  <si>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</si>
  <si>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</si>
  <si>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</si>
  <si>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</si>
  <si>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</si>
  <si>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</si>
  <si>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</si>
  <si>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</si>
  <si>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</si>
  <si>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</si>
  <si>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</si>
  <si>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</si>
  <si>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</si>
  <si>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</si>
  <si>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</si>
  <si>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</si>
  <si>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</si>
  <si>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</si>
  <si>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</si>
  <si>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</si>
  <si>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</si>
  <si>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</si>
  <si>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</si>
  <si>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</si>
  <si>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</si>
  <si>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</si>
  <si>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</si>
  <si>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</si>
  <si>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</si>
  <si>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</si>
  <si>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</si>
  <si>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</si>
  <si>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</si>
  <si>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</si>
  <si>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</si>
  <si>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</si>
  <si>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</si>
  <si>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</si>
  <si>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</si>
  <si>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</si>
  <si>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</si>
  <si>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</si>
  <si>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</si>
  <si>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</si>
  <si>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</si>
  <si>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</si>
  <si>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</si>
  <si>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</si>
  <si>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</si>
  <si>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</si>
  <si>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</si>
  <si>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</si>
  <si>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</si>
  <si>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</si>
  <si>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</si>
  <si>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</si>
  <si>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</si>
  <si>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</si>
  <si>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</si>
  <si>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</si>
  <si>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</si>
  <si>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</si>
  <si>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</si>
  <si>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</si>
  <si>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</si>
  <si>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</si>
  <si>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</si>
  <si>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</si>
  <si>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</si>
  <si>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</si>
  <si>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</si>
  <si>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</si>
  <si>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</si>
  <si>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</si>
  <si>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</si>
  <si>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</si>
  <si>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</si>
  <si>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</si>
  <si>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</si>
  <si>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</si>
  <si>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</si>
  <si>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</si>
  <si>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</si>
  <si>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</si>
  <si>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</si>
  <si>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</si>
  <si>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</si>
  <si>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</si>
  <si>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</si>
  <si>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</si>
  <si>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</si>
  <si>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</si>
  <si>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</si>
  <si>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</si>
  <si>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</si>
  <si>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</si>
  <si>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</si>
  <si>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</si>
  <si>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</si>
  <si>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</si>
  <si>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</si>
  <si>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</si>
  <si>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</si>
  <si>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</si>
  <si>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</si>
  <si>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</si>
  <si>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</si>
  <si>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</si>
  <si>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</si>
  <si>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</si>
  <si>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</si>
  <si>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</si>
  <si>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</si>
  <si>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</si>
  <si>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</si>
  <si>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</si>
  <si>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</si>
  <si>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</si>
  <si>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</si>
  <si>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</si>
  <si>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</si>
  <si>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</si>
  <si>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</si>
  <si>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</si>
  <si>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</si>
  <si>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</si>
  <si>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</si>
  <si>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</si>
  <si>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</si>
  <si>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</si>
  <si>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</si>
  <si>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</si>
  <si>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</si>
  <si>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</si>
  <si>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</si>
  <si>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</si>
  <si>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</si>
  <si>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</si>
  <si>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</si>
  <si>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</si>
  <si>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</si>
  <si>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</si>
  <si>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</si>
  <si>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</si>
  <si>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</si>
  <si>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</si>
  <si>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</si>
  <si>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</si>
  <si>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</si>
  <si>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</si>
  <si>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</si>
  <si>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</si>
  <si>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</si>
  <si>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</si>
  <si>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</si>
  <si>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</si>
  <si>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</si>
  <si>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</si>
  <si>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</si>
  <si>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</si>
  <si>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</si>
  <si>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</si>
  <si>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</si>
  <si>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</si>
  <si>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</si>
  <si>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</si>
  <si>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</si>
  <si>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</si>
  <si>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</si>
  <si>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</si>
  <si>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</si>
  <si>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</si>
  <si>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</si>
  <si>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</si>
  <si>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</si>
  <si>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</si>
  <si>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</si>
  <si>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</si>
  <si>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</si>
  <si>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</si>
  <si>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</si>
  <si>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</si>
  <si>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</si>
  <si>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</si>
  <si>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</si>
  <si>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</si>
  <si>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</si>
  <si>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</si>
  <si>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</si>
  <si>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</si>
  <si>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</si>
  <si>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</si>
  <si>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</si>
  <si>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</si>
  <si>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</si>
  <si>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</si>
  <si>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</si>
  <si>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</si>
  <si>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</si>
  <si>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</si>
  <si>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</si>
  <si>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</si>
  <si>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</si>
  <si>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</si>
  <si>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</si>
  <si>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</si>
  <si>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</si>
  <si>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</si>
  <si>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</si>
  <si>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</si>
  <si>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</si>
  <si>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</si>
  <si>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</si>
  <si>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</si>
  <si>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</si>
  <si>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</si>
  <si>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</si>
  <si>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</si>
  <si>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</si>
  <si>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</si>
  <si>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</si>
  <si>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</si>
  <si>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</si>
  <si>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</si>
  <si>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</si>
  <si>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</si>
  <si>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</si>
  <si>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</si>
  <si>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</si>
  <si>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</si>
  <si>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</si>
  <si>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</si>
  <si>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</si>
  <si>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</si>
  <si>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</si>
  <si>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</si>
  <si>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</si>
  <si>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</si>
  <si>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</si>
  <si>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</si>
  <si>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</si>
  <si>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</si>
  <si>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</si>
  <si>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</si>
  <si>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</si>
  <si>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</si>
  <si>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</si>
  <si>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</si>
  <si>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</si>
  <si>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</si>
  <si>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</si>
  <si>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</si>
  <si>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</si>
  <si>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</si>
  <si>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</si>
  <si>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</si>
  <si>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</si>
  <si>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</si>
  <si>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</si>
  <si>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</si>
  <si>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</si>
  <si>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</si>
  <si>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</si>
  <si>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</si>
  <si>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</si>
  <si>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</si>
  <si>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</si>
  <si>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</si>
  <si>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</si>
  <si>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</si>
  <si>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</si>
  <si>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</si>
  <si>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</si>
  <si>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</si>
  <si>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</si>
  <si>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</si>
  <si>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</si>
  <si>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</si>
  <si>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</si>
  <si>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</si>
  <si>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</si>
  <si>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</si>
  <si>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</si>
  <si>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</si>
  <si>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</si>
  <si>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</si>
  <si>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</si>
  <si>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</si>
  <si>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</si>
  <si>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</si>
  <si>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</si>
  <si>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</si>
  <si>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</si>
  <si>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</si>
  <si>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</si>
  <si>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</si>
  <si>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</si>
  <si>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</si>
  <si>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</si>
  <si>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</si>
  <si>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</si>
  <si>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</si>
  <si>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</si>
  <si>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</si>
  <si>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</si>
  <si>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</si>
  <si>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</si>
  <si>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</si>
  <si>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</si>
  <si>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</si>
  <si>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</si>
  <si>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</si>
  <si>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</si>
  <si>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</si>
  <si>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</si>
  <si>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</si>
  <si>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</si>
  <si>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</si>
  <si>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</si>
  <si>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</si>
  <si>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</si>
  <si>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</si>
  <si>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</si>
  <si>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</si>
  <si>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</si>
  <si>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</si>
  <si>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</si>
  <si>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</si>
  <si>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</si>
  <si>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</si>
  <si>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</si>
  <si>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</si>
  <si>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</si>
  <si>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</si>
  <si>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</si>
  <si>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</si>
  <si>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</si>
  <si>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</si>
  <si>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</si>
  <si>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</si>
  <si>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</si>
  <si>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</si>
  <si>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</si>
  <si>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</si>
  <si>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</si>
  <si>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</si>
  <si>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</si>
  <si>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</si>
  <si>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</si>
  <si>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</si>
  <si>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</si>
  <si>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</si>
  <si>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</si>
  <si>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</si>
  <si>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</si>
  <si>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</si>
  <si>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</si>
  <si>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</si>
  <si>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</si>
  <si>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</si>
  <si>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</si>
  <si>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</si>
  <si>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</si>
  <si>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</si>
  <si>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</si>
  <si>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</si>
  <si>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</si>
  <si>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</si>
  <si>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</si>
  <si>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</si>
  <si>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</si>
  <si>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</si>
  <si>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</si>
  <si>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</si>
  <si>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</si>
  <si>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</si>
  <si>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</si>
  <si>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</si>
  <si>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</si>
  <si>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</si>
  <si>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</si>
  <si>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</si>
  <si>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</si>
  <si>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</si>
  <si>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</si>
  <si>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</si>
  <si>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</si>
  <si>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</si>
  <si>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</si>
  <si>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</si>
  <si>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</si>
  <si>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</si>
  <si>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</si>
  <si>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</si>
  <si>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</si>
  <si>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</si>
  <si>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</si>
  <si>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</si>
  <si>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</si>
  <si>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</si>
  <si>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</si>
  <si>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</si>
  <si>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</si>
  <si>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</si>
  <si>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</si>
  <si>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</si>
  <si>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</si>
  <si>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</si>
  <si>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</si>
  <si>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</si>
  <si>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</si>
  <si>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</si>
  <si>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</si>
  <si>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</si>
  <si>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</si>
  <si>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</si>
  <si>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</si>
  <si>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</si>
  <si>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</si>
  <si>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</si>
  <si>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</si>
  <si>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</si>
  <si>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</si>
  <si>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</si>
  <si>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</si>
  <si>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</si>
  <si>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</si>
  <si>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</si>
  <si>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</si>
  <si>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</si>
  <si>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</si>
  <si>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</si>
  <si>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</si>
  <si>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</si>
  <si>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</si>
  <si>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</si>
  <si>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</si>
  <si>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</si>
  <si>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</si>
  <si>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</si>
  <si>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</si>
  <si>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</si>
  <si>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</si>
  <si>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</si>
  <si>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</si>
  <si>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</si>
  <si>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</si>
  <si>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</si>
  <si>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</si>
  <si>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</si>
  <si>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</si>
  <si>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</si>
  <si>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</si>
  <si>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</si>
  <si>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</si>
  <si>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</si>
  <si>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</si>
  <si>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</si>
  <si>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</si>
  <si>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</si>
  <si>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</si>
  <si>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</si>
  <si>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</si>
  <si>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</si>
  <si>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</si>
  <si>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</si>
  <si>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</si>
  <si>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</si>
  <si>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</si>
  <si>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</si>
  <si>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</si>
  <si>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</si>
  <si>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</si>
  <si>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</si>
  <si>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</si>
  <si>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</si>
  <si>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</si>
  <si>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</si>
  <si>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</si>
  <si>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</si>
  <si>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</si>
  <si>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</si>
  <si>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</si>
  <si>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</si>
  <si>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</si>
  <si>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</si>
  <si>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</si>
  <si>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</si>
  <si>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</si>
  <si>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</si>
  <si>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</si>
  <si>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</si>
  <si>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</si>
  <si>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</si>
  <si>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</si>
  <si>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</si>
  <si>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</si>
  <si>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</si>
  <si>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</si>
  <si>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</si>
  <si>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</si>
  <si>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</si>
  <si>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</si>
  <si>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</si>
  <si>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</si>
  <si>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</si>
  <si>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</si>
  <si>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</si>
  <si>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</si>
  <si>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</si>
  <si>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</si>
  <si>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</si>
  <si>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</si>
  <si>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</si>
  <si>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</si>
  <si>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</si>
  <si>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</si>
  <si>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</si>
  <si>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</si>
  <si>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</si>
  <si>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</si>
  <si>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</si>
  <si>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</si>
  <si>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</si>
  <si>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</si>
  <si>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</si>
  <si>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</si>
  <si>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</si>
  <si>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</si>
  <si>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</si>
  <si>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</si>
  <si>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</si>
  <si>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</si>
  <si>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</si>
  <si>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</si>
  <si>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</si>
  <si>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</si>
  <si>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</si>
  <si>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</si>
  <si>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</si>
  <si>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</si>
  <si>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</si>
  <si>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</si>
  <si>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</si>
  <si>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</si>
  <si>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</si>
  <si>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</si>
  <si>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</si>
  <si>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</si>
  <si>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</si>
  <si>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</si>
  <si>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</si>
  <si>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</si>
  <si>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</si>
  <si>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</si>
  <si>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</si>
  <si>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</si>
  <si>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</si>
  <si>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</si>
  <si>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</si>
  <si>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</si>
  <si>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</si>
  <si>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</si>
  <si>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</si>
  <si>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</si>
  <si>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</si>
  <si>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</si>
  <si>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</si>
  <si>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</si>
  <si>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</si>
  <si>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</si>
  <si>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</si>
  <si>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</si>
  <si>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</si>
  <si>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</si>
  <si>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</si>
  <si>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</si>
  <si>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</si>
  <si>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</si>
  <si>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</si>
  <si>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</si>
  <si>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</si>
  <si>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</si>
  <si>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</si>
  <si>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</si>
  <si>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</si>
  <si>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</si>
  <si>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</si>
  <si>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</si>
  <si>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</si>
  <si>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</si>
  <si>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</si>
  <si>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</si>
  <si>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</si>
  <si>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</si>
  <si>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</si>
  <si>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</si>
  <si>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</si>
  <si>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</si>
  <si>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</si>
  <si>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</si>
  <si>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</si>
  <si>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</si>
  <si>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</si>
  <si>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</si>
  <si>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</si>
  <si>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</si>
  <si>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</si>
  <si>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</si>
  <si>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</si>
  <si>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</si>
  <si>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</si>
  <si>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</si>
  <si>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</si>
  <si>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</si>
  <si>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</si>
  <si>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</si>
  <si>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</si>
  <si>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</si>
  <si>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</si>
  <si>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</si>
  <si>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</si>
  <si>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</si>
  <si>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</si>
  <si>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</si>
  <si>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</si>
  <si>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</si>
  <si>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</si>
  <si>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</si>
  <si>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</si>
  <si>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</si>
  <si>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</si>
  <si>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</si>
  <si>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</si>
  <si>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</si>
  <si>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</si>
  <si>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</si>
  <si>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</si>
  <si>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</si>
  <si>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</si>
  <si>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</si>
  <si>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</si>
  <si>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</si>
  <si>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</si>
  <si>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</si>
  <si>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</si>
  <si>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</si>
  <si>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</si>
  <si>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</si>
  <si>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</si>
  <si>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</si>
  <si>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</si>
  <si>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</si>
  <si>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</si>
  <si>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</si>
  <si>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</si>
  <si>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</si>
  <si>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</si>
  <si>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</si>
  <si>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</si>
  <si>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</si>
  <si>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</si>
  <si>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</si>
  <si>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</si>
  <si>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</si>
  <si>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</si>
  <si>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</si>
  <si>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</si>
  <si>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</si>
  <si>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</si>
  <si>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</si>
  <si>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</si>
  <si>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</si>
  <si>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</si>
  <si>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</si>
  <si>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</si>
  <si>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</si>
  <si>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</si>
  <si>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</si>
  <si>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</si>
  <si>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</si>
  <si>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</si>
  <si>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</si>
  <si>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</si>
  <si>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</si>
  <si>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</si>
  <si>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</si>
  <si>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</si>
  <si>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</si>
  <si>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</si>
  <si>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</si>
  <si>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</si>
  <si>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</si>
  <si>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</si>
  <si>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</si>
  <si>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</si>
  <si>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</si>
  <si>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</si>
  <si>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</si>
  <si>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</si>
  <si>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</si>
  <si>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</si>
  <si>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</si>
  <si>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</si>
  <si>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</si>
  <si>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</si>
  <si>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</si>
  <si>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</si>
  <si>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</si>
  <si>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</si>
  <si>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</si>
  <si>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</si>
  <si>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</si>
  <si>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</si>
  <si>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</si>
  <si>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</si>
  <si>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</si>
  <si>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</si>
  <si>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</si>
  <si>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</si>
  <si>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</si>
  <si>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</si>
  <si>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</si>
  <si>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</si>
  <si>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</si>
  <si>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</si>
  <si>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</si>
  <si>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</si>
  <si>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</si>
  <si>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</si>
  <si>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</si>
  <si>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</si>
  <si>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</si>
  <si>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</si>
  <si>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</si>
  <si>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</si>
  <si>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</si>
  <si>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</si>
  <si>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</si>
  <si>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</si>
  <si>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</si>
  <si>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</si>
  <si>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</si>
  <si>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</si>
  <si>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</si>
  <si>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</si>
  <si>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</si>
  <si>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</si>
  <si>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</si>
  <si>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</si>
  <si>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</si>
  <si>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</si>
  <si>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</si>
  <si>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</si>
  <si>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</si>
  <si>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</si>
  <si>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</si>
  <si>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</si>
  <si>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</si>
  <si>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</si>
  <si>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</si>
  <si>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</si>
  <si>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</si>
  <si>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</si>
  <si>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</si>
  <si>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</si>
  <si>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</si>
  <si>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</si>
  <si>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</si>
  <si>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</si>
  <si>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</si>
  <si>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</si>
  <si>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</si>
  <si>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</si>
  <si>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</si>
  <si>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</si>
  <si>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</si>
  <si>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</si>
  <si>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</si>
  <si>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</si>
  <si>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</si>
  <si>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</si>
  <si>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</si>
  <si>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</si>
  <si>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</si>
  <si>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</si>
  <si>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</si>
  <si>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</si>
  <si>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</si>
  <si>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</si>
  <si>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</si>
  <si>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</si>
  <si>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</si>
  <si>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</si>
  <si>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</si>
  <si>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</si>
  <si>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</si>
  <si>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</si>
  <si>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</si>
  <si>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</si>
  <si>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</si>
  <si>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</si>
  <si>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</si>
  <si>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</si>
  <si>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</si>
  <si>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</si>
  <si>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</si>
  <si>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</si>
  <si>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</si>
  <si>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</si>
  <si>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</si>
  <si>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</si>
  <si>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</si>
  <si>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</si>
  <si>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</si>
  <si>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</si>
  <si>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</si>
  <si>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</si>
  <si>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</si>
  <si>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</si>
  <si>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</si>
  <si>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</si>
  <si>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</si>
  <si>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</si>
  <si>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</si>
  <si>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</si>
  <si>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</si>
  <si>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</si>
  <si>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</si>
  <si>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</si>
  <si>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</si>
  <si>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</si>
  <si>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</si>
  <si>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</si>
  <si>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</si>
  <si>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</si>
  <si>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</si>
  <si>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</si>
  <si>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</si>
  <si>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</si>
  <si>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</si>
  <si>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</si>
  <si>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</si>
  <si>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</si>
  <si>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</si>
  <si>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</si>
  <si>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</si>
  <si>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</si>
  <si>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</si>
  <si>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</si>
  <si>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</si>
  <si>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</si>
  <si>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</si>
  <si>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</si>
  <si>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</si>
  <si>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</si>
  <si>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</si>
  <si>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</si>
  <si>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</si>
  <si>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</si>
  <si>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</si>
  <si>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</si>
  <si>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</si>
  <si>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</si>
  <si>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</si>
  <si>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</si>
  <si>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</si>
  <si>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</si>
  <si>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</si>
  <si>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</si>
  <si>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</si>
  <si>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</si>
  <si>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</si>
  <si>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</si>
  <si>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</si>
  <si>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</si>
  <si>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</si>
  <si>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</si>
  <si>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</si>
  <si>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</si>
  <si>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</si>
  <si>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</si>
  <si>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</si>
  <si>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</si>
  <si>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</si>
  <si>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</si>
  <si>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</si>
  <si>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</si>
  <si>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</si>
  <si>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</si>
  <si>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</si>
  <si>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</si>
  <si>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</si>
  <si>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</si>
  <si>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</si>
  <si>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</si>
  <si>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</si>
  <si>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</si>
  <si>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</si>
  <si>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</si>
  <si>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</si>
  <si>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</si>
  <si>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</si>
  <si>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</si>
  <si>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</si>
  <si>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</si>
  <si>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</si>
  <si>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</si>
  <si>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</si>
  <si>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</si>
  <si>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</si>
  <si>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</si>
  <si>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</si>
  <si>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</si>
  <si>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</si>
  <si>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</si>
  <si>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</si>
  <si>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</si>
  <si>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</si>
  <si>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</si>
  <si>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</si>
  <si>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</si>
  <si>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</si>
  <si>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</si>
  <si>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</si>
  <si>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</si>
  <si>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</si>
  <si>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</si>
  <si>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</si>
  <si>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</si>
  <si>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</si>
  <si>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</si>
  <si>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</si>
  <si>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</si>
  <si>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</si>
  <si>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</si>
  <si>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</si>
  <si>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</si>
  <si>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</si>
  <si>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</si>
  <si>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</si>
  <si>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</si>
  <si>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</si>
  <si>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</si>
  <si>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</si>
  <si>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</si>
  <si>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</si>
  <si>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</si>
  <si>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</si>
  <si>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</si>
  <si>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</si>
  <si>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</si>
  <si>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</si>
  <si>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</si>
  <si>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</si>
  <si>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</si>
  <si>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</si>
  <si>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</si>
  <si>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</si>
  <si>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</si>
  <si>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</si>
  <si>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</si>
  <si>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</si>
  <si>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</si>
  <si>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</si>
  <si>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</si>
  <si>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</si>
  <si>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</si>
  <si>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</si>
  <si>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</si>
  <si>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</si>
  <si>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</si>
  <si>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</si>
  <si>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</si>
  <si>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</si>
  <si>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</si>
  <si>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</si>
  <si>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</si>
  <si>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</si>
  <si>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</si>
  <si>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</si>
  <si>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</si>
  <si>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</si>
  <si>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</si>
  <si>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</si>
  <si>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</si>
  <si>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</si>
  <si>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</si>
  <si>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</si>
  <si>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</si>
  <si>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</si>
  <si>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</si>
  <si>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</si>
  <si>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</si>
  <si>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</si>
  <si>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</si>
  <si>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</si>
  <si>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</si>
  <si>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</si>
  <si>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</si>
  <si>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</si>
  <si>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</si>
  <si>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</si>
  <si>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</si>
  <si>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</si>
  <si>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</si>
  <si>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</si>
  <si>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</si>
  <si>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</si>
  <si>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</si>
  <si>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</si>
  <si>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</si>
  <si>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</si>
  <si>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</si>
  <si>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</si>
  <si>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</si>
  <si>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</si>
  <si>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</si>
  <si>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</si>
  <si>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</si>
  <si>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</si>
  <si>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</si>
  <si>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</si>
  <si>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</si>
  <si>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</si>
  <si>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</si>
  <si>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</si>
  <si>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</si>
  <si>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</si>
  <si>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</si>
  <si>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</si>
  <si>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</si>
  <si>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</si>
  <si>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</si>
  <si>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</si>
  <si>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</si>
  <si>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</si>
  <si>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</si>
  <si>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</si>
  <si>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</si>
  <si>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</si>
  <si>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</si>
  <si>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</si>
  <si>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</si>
  <si>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</si>
  <si>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</si>
  <si>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</si>
  <si>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</si>
  <si>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</si>
  <si>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</si>
  <si>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</si>
  <si>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</si>
  <si>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</si>
  <si>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</si>
  <si>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</si>
  <si>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</si>
  <si>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</si>
  <si>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</si>
  <si>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</si>
  <si>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</si>
  <si>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</si>
  <si>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</si>
  <si>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</si>
  <si>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</si>
  <si>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</si>
  <si>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</si>
  <si>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</si>
  <si>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</si>
  <si>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</si>
  <si>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</si>
  <si>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</si>
  <si>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</si>
  <si>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</si>
  <si>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</si>
  <si>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</si>
  <si>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</si>
  <si>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</si>
  <si>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</si>
  <si>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</si>
  <si>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</si>
  <si>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</si>
  <si>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</si>
  <si>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</si>
  <si>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</si>
  <si>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</si>
  <si>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</si>
  <si>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</si>
  <si>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</si>
  <si>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</si>
  <si>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</si>
  <si>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</si>
  <si>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</si>
  <si>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</si>
  <si>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</si>
  <si>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</si>
  <si>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</si>
  <si>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</si>
  <si>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</si>
  <si>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</si>
  <si>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</si>
  <si>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</si>
  <si>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</si>
  <si>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</si>
  <si>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</si>
  <si>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</si>
  <si>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</si>
  <si>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</si>
  <si>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</si>
  <si>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</si>
  <si>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</si>
  <si>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</si>
  <si>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</si>
  <si>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</si>
  <si>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</si>
  <si>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</si>
  <si>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</si>
  <si>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</si>
  <si>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</si>
  <si>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</si>
  <si>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</si>
  <si>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</si>
  <si>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</si>
  <si>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</si>
  <si>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</si>
  <si>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</si>
  <si>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</si>
  <si>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</si>
  <si>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</si>
  <si>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</si>
  <si>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</si>
  <si>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</si>
  <si>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</si>
  <si>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</si>
  <si>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</si>
  <si>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</si>
  <si>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</si>
  <si>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</si>
  <si>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</si>
  <si>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</si>
  <si>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</si>
  <si>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</si>
  <si>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</si>
  <si>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</si>
  <si>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</si>
  <si>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</si>
  <si>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</si>
  <si>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</si>
  <si>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</si>
  <si>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</si>
  <si>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</si>
  <si>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</si>
  <si>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</si>
  <si>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</si>
  <si>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</si>
  <si>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</si>
  <si>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</si>
  <si>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</si>
  <si>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</si>
  <si>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</si>
  <si>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</si>
  <si>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</si>
  <si>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</si>
  <si>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</si>
  <si>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</si>
  <si>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</si>
  <si>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</si>
  <si>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</si>
  <si>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</si>
  <si>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</si>
  <si>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</si>
  <si>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</si>
  <si>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</si>
  <si>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</si>
  <si>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</si>
  <si>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</si>
  <si>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</si>
  <si>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</si>
  <si>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</si>
  <si>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</si>
  <si>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</si>
  <si>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</si>
  <si>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</si>
  <si>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</si>
  <si>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</si>
  <si>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</si>
  <si>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</si>
  <si>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</si>
  <si>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</si>
  <si>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</si>
  <si>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</si>
  <si>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</si>
  <si>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</si>
  <si>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</si>
  <si>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</si>
  <si>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</si>
  <si>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</si>
  <si>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</si>
  <si>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</si>
  <si>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</si>
  <si>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</si>
  <si>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</si>
  <si>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</si>
  <si>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</si>
  <si>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</si>
  <si>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</si>
  <si>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</si>
  <si>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</si>
  <si>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</si>
  <si>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</si>
  <si>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</si>
  <si>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</si>
  <si>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</si>
  <si>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</si>
  <si>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</si>
  <si>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</si>
  <si>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</si>
  <si>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</si>
  <si>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</si>
  <si>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</si>
  <si>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</si>
  <si>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</si>
  <si>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</si>
  <si>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</si>
  <si>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</si>
  <si>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</si>
  <si>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</si>
  <si>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</si>
  <si>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</si>
  <si>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</si>
  <si>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</si>
  <si>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</si>
  <si>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</si>
  <si>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</si>
  <si>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</si>
  <si>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</si>
  <si>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</si>
  <si>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</si>
  <si>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</si>
  <si>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</si>
  <si>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</si>
  <si>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</si>
  <si>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</si>
  <si>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</si>
  <si>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</si>
  <si>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</si>
  <si>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</si>
  <si>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</si>
  <si>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</si>
  <si>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</si>
  <si>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</si>
  <si>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</si>
  <si>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</si>
  <si>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</si>
  <si>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</si>
  <si>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</si>
  <si>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</si>
  <si>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</si>
  <si>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</si>
  <si>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</si>
  <si>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</si>
  <si>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</si>
  <si>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</si>
  <si>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</si>
  <si>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</si>
  <si>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</si>
  <si>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</si>
  <si>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</si>
  <si>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</si>
  <si>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</si>
  <si>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</si>
  <si>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</si>
  <si>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</si>
  <si>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</si>
  <si>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</si>
  <si>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</si>
  <si>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</si>
  <si>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</si>
  <si>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</si>
  <si>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</si>
  <si>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</si>
  <si>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</si>
  <si>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</si>
  <si>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</si>
  <si>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</si>
  <si>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</si>
  <si>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</si>
  <si>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</si>
  <si>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</si>
  <si>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</si>
  <si>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</si>
  <si>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</si>
  <si>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</si>
  <si>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</si>
  <si>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</si>
  <si>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</si>
  <si>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</si>
  <si>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</si>
  <si>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</si>
  <si>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</si>
  <si>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</si>
  <si>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</si>
  <si>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</si>
  <si>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</si>
  <si>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</si>
  <si>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</si>
  <si>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</si>
  <si>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</si>
  <si>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</si>
  <si>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</si>
  <si>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</si>
  <si>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</si>
  <si>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</si>
  <si>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</si>
  <si>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</si>
  <si>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</si>
  <si>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</si>
  <si>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</si>
  <si>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</si>
  <si>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</si>
  <si>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</si>
  <si>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</si>
  <si>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</si>
  <si>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</si>
  <si>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</si>
  <si>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</si>
  <si>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</si>
  <si>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</si>
  <si>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</si>
  <si>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</si>
  <si>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</si>
  <si>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</si>
  <si>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</si>
  <si>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</si>
  <si>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</si>
  <si>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</si>
  <si>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</si>
  <si>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</si>
  <si>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</si>
  <si>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</si>
  <si>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</si>
  <si>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</si>
  <si>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</si>
  <si>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</si>
  <si>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</si>
  <si>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</si>
  <si>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</si>
  <si>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</si>
  <si>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</si>
  <si>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</si>
  <si>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</si>
  <si>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</si>
  <si>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</si>
  <si>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</si>
  <si>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</si>
  <si>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</si>
  <si>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</si>
  <si>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</si>
  <si>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</si>
  <si>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</si>
  <si>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</si>
  <si>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</si>
  <si>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</si>
  <si>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</si>
  <si>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</si>
  <si>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</si>
  <si>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</si>
  <si>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</si>
  <si>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</si>
  <si>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</si>
  <si>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</si>
  <si>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</si>
  <si>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</si>
  <si>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</si>
  <si>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</si>
  <si>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</si>
  <si>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</si>
  <si>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</si>
  <si>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</si>
  <si>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</si>
  <si>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</si>
  <si>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</si>
  <si>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</si>
  <si>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</si>
  <si>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</si>
  <si>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</si>
  <si>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</si>
  <si>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</si>
  <si>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</si>
  <si>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</si>
  <si>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</si>
  <si>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</si>
  <si>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</si>
  <si>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</si>
  <si>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</si>
  <si>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</si>
  <si>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</si>
  <si>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</si>
  <si>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</si>
  <si>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</si>
  <si>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</si>
  <si>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</si>
  <si>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</si>
  <si>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</si>
  <si>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</si>
  <si>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</si>
  <si>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</si>
  <si>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</si>
  <si>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</si>
  <si>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</si>
  <si>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</si>
  <si>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</si>
  <si>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</si>
  <si>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</si>
  <si>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</si>
  <si>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</si>
  <si>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</si>
  <si>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</si>
  <si>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</si>
  <si>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</si>
  <si>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</si>
  <si>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</si>
  <si>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</si>
  <si>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</si>
  <si>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</si>
  <si>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</si>
  <si>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</si>
  <si>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</si>
  <si>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</si>
  <si>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</si>
  <si>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</si>
  <si>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</si>
  <si>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</si>
  <si>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</si>
  <si>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</si>
  <si>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</si>
  <si>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</si>
  <si>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</si>
  <si>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</si>
  <si>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</si>
  <si>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</si>
  <si>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</si>
  <si>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</si>
  <si>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</si>
  <si>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</si>
  <si>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</si>
  <si>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</si>
  <si>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</si>
  <si>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</si>
  <si>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</si>
  <si>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</si>
  <si>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</si>
  <si>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</si>
  <si>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</si>
  <si>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</si>
  <si>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</si>
  <si>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</si>
  <si>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</si>
  <si>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</si>
  <si>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</si>
  <si>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</si>
  <si>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</si>
  <si>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</si>
  <si>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</si>
  <si>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</si>
  <si>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</si>
  <si>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</si>
  <si>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</si>
  <si>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</si>
  <si>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</si>
  <si>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</si>
  <si>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</si>
  <si>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</si>
  <si>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</si>
  <si>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</si>
  <si>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</si>
  <si>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</si>
  <si>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</si>
  <si>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</si>
  <si>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</si>
  <si>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</si>
  <si>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</si>
  <si>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</si>
  <si>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</si>
  <si>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</si>
  <si>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</si>
  <si>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</si>
  <si>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</si>
  <si>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</si>
  <si>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</si>
  <si>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</si>
  <si>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</si>
  <si>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</si>
  <si>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</si>
  <si>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</si>
  <si>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</si>
  <si>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</si>
  <si>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</si>
  <si>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</si>
  <si>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</si>
  <si>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</si>
  <si>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</si>
  <si>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</si>
  <si>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</si>
  <si>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</si>
  <si>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</si>
  <si>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</si>
  <si>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</si>
  <si>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</si>
  <si>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</si>
  <si>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</si>
  <si>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</si>
  <si>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</si>
  <si>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</si>
  <si>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</si>
  <si>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</si>
  <si>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</si>
  <si>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</si>
  <si>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</si>
  <si>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</si>
  <si>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</si>
  <si>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</si>
  <si>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</si>
  <si>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</si>
  <si>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</si>
  <si>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</si>
  <si>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</si>
  <si>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</si>
  <si>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</si>
  <si>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</si>
  <si>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</si>
  <si>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</si>
  <si>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</si>
  <si>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</si>
  <si>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</si>
  <si>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</si>
  <si>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</si>
  <si>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</si>
  <si>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</si>
  <si>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</si>
  <si>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</si>
  <si>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</si>
  <si>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</si>
  <si>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</si>
  <si>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</si>
  <si>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</si>
  <si>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</si>
  <si>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</si>
  <si>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</si>
  <si>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</si>
  <si>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</si>
  <si>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</si>
  <si>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</si>
  <si>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</si>
  <si>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</si>
  <si>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</si>
  <si>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</si>
  <si>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</si>
  <si>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</si>
  <si>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</si>
  <si>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</si>
  <si>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</si>
  <si>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</si>
  <si>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</si>
  <si>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</si>
  <si>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</si>
  <si>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</si>
  <si>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</si>
  <si>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</si>
  <si>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</si>
  <si>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</si>
  <si>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</si>
  <si>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</si>
  <si>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</si>
  <si>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</si>
  <si>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</si>
  <si>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</si>
  <si>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</si>
  <si>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</si>
  <si>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</si>
  <si>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</si>
  <si>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</si>
  <si>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</si>
  <si>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</si>
  <si>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</si>
  <si>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</si>
  <si>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</si>
  <si>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</si>
  <si>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</si>
  <si>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</si>
  <si>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</si>
  <si>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</si>
  <si>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</si>
  <si>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</si>
  <si>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</si>
  <si>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</si>
  <si>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</si>
  <si>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</si>
  <si>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</si>
  <si>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</si>
  <si>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</si>
  <si>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</si>
  <si>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</si>
  <si>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</si>
  <si>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</si>
  <si>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</si>
  <si>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</si>
  <si>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</si>
  <si>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</si>
  <si>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</si>
  <si>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</si>
  <si>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</si>
  <si>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</si>
  <si>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</si>
  <si>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</si>
  <si>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</si>
  <si>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</si>
  <si>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</si>
  <si>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</si>
  <si>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</si>
  <si>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</si>
  <si>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</si>
  <si>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</si>
  <si>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</si>
  <si>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</si>
  <si>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</si>
  <si>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</si>
  <si>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</si>
  <si>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</si>
  <si>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</si>
  <si>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</si>
  <si>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</si>
  <si>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</si>
  <si>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</si>
  <si>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</si>
  <si>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</si>
  <si>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</si>
  <si>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</si>
  <si>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</si>
  <si>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</si>
  <si>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</si>
  <si>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</si>
  <si>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</si>
  <si>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</si>
  <si>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</si>
  <si>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</si>
  <si>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</si>
  <si>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</si>
  <si>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</si>
  <si>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</si>
  <si>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</si>
  <si>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</si>
  <si>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</si>
  <si>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</si>
  <si>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</si>
  <si>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</si>
  <si>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</si>
  <si>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</si>
  <si>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</si>
  <si>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</si>
  <si>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</si>
  <si>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</si>
  <si>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</si>
  <si>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</si>
  <si>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</si>
  <si>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</si>
  <si>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</si>
  <si>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</si>
  <si>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</si>
  <si>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</si>
  <si>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</si>
  <si>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</si>
  <si>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</si>
  <si>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</si>
  <si>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</si>
  <si>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</si>
  <si>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</si>
  <si>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</si>
  <si>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</si>
  <si>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</si>
  <si>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</si>
  <si>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</si>
  <si>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</si>
  <si>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</si>
  <si>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</si>
  <si>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</si>
  <si>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</si>
  <si>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</si>
  <si>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</si>
  <si>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</si>
  <si>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</si>
  <si>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</si>
  <si>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</si>
  <si>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</si>
  <si>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</si>
  <si>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</si>
  <si>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</si>
  <si>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</si>
  <si>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</si>
  <si>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</si>
  <si>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</si>
  <si>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</si>
  <si>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</si>
  <si>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</si>
  <si>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</si>
  <si>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</si>
  <si>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</si>
  <si>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</si>
  <si>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</si>
  <si>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</si>
  <si>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</si>
  <si>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</si>
  <si>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</si>
  <si>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</si>
  <si>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</si>
  <si>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</si>
  <si>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</si>
  <si>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</si>
  <si>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</si>
  <si>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</si>
  <si>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</si>
  <si>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</si>
  <si>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</si>
  <si>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</si>
  <si>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</si>
  <si>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</si>
  <si>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</si>
  <si>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</si>
  <si>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</si>
  <si>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</si>
  <si>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</si>
  <si>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</si>
  <si>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</si>
  <si>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</si>
  <si>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</si>
  <si>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</si>
  <si>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</si>
  <si>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</si>
  <si>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</si>
  <si>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</si>
  <si>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</si>
  <si>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</si>
  <si>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</si>
  <si>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</si>
  <si>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</si>
  <si>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</si>
  <si>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</si>
  <si>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</si>
  <si>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</si>
  <si>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</si>
  <si>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</si>
  <si>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</si>
  <si>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</si>
  <si>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</si>
  <si>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</si>
  <si>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</si>
  <si>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</si>
  <si>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</si>
  <si>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</si>
  <si>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</si>
  <si>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</si>
  <si>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</si>
  <si>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</si>
  <si>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</si>
  <si>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</si>
  <si>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</si>
  <si>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</si>
  <si>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</si>
  <si>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</si>
  <si>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</si>
  <si>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</si>
  <si>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</si>
  <si>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</si>
  <si>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</si>
  <si>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</si>
  <si>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</si>
  <si>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</si>
  <si>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</si>
  <si>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</si>
  <si>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</si>
  <si>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</si>
  <si>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</si>
  <si>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</si>
  <si>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</si>
  <si>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</si>
  <si>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</si>
  <si>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</si>
  <si>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</si>
  <si>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</si>
  <si>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</si>
  <si>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</si>
  <si>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</si>
  <si>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</si>
  <si>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</si>
  <si>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</si>
  <si>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</si>
  <si>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</si>
  <si>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</si>
  <si>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</si>
  <si>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</si>
  <si>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</si>
  <si>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</si>
  <si>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</si>
  <si>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</si>
  <si>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</si>
  <si>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</si>
  <si>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</si>
  <si>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</si>
  <si>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</si>
  <si>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</si>
  <si>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</si>
  <si>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</si>
  <si>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</si>
  <si>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</si>
  <si>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</si>
  <si>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</si>
  <si>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</si>
  <si>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</si>
  <si>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</si>
  <si>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</si>
  <si>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</si>
  <si>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</si>
  <si>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</si>
  <si>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</si>
  <si>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</si>
  <si>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</si>
  <si>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</si>
  <si>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</si>
  <si>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</si>
  <si>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</si>
  <si>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</si>
  <si>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</si>
  <si>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</si>
  <si>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</si>
  <si>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</si>
  <si>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</si>
  <si>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</si>
  <si>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</si>
  <si>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</si>
  <si>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</si>
  <si>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</si>
  <si>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</si>
  <si>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</si>
  <si>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</si>
  <si>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</si>
  <si>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</si>
  <si>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</si>
  <si>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</si>
  <si>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</si>
  <si>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</si>
  <si>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</si>
  <si>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</si>
  <si>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</si>
  <si>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</si>
  <si>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</si>
  <si>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</si>
  <si>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</si>
  <si>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</si>
  <si>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</si>
  <si>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</si>
  <si>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</si>
  <si>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</si>
  <si>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</si>
  <si>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</si>
  <si>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</si>
  <si>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</si>
  <si>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</si>
  <si>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</si>
  <si>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</si>
  <si>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</si>
  <si>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</si>
  <si>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</si>
  <si>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</si>
  <si>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</si>
  <si>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</si>
  <si>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</si>
  <si>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</si>
  <si>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</si>
  <si>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</si>
  <si>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</si>
  <si>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</si>
  <si>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</si>
  <si>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</si>
  <si>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</si>
  <si>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</si>
  <si>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</si>
  <si>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</si>
  <si>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</si>
  <si>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</si>
  <si>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</si>
  <si>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</si>
  <si>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</si>
  <si>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</si>
  <si>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</si>
  <si>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</si>
  <si>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</si>
  <si>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</si>
  <si>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</si>
  <si>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</si>
  <si>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</si>
  <si>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</si>
  <si>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</si>
  <si>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</si>
  <si>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</si>
  <si>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</si>
  <si>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</si>
  <si>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</si>
  <si>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</si>
  <si>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</si>
  <si>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</si>
  <si>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</si>
  <si>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</si>
  <si>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</si>
  <si>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</si>
  <si>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</si>
  <si>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</si>
  <si>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</si>
  <si>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</si>
  <si>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</si>
  <si>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</si>
  <si>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</si>
  <si>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</si>
  <si>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</si>
  <si>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</si>
  <si>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</si>
  <si>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</si>
  <si>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</si>
  <si>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</si>
  <si>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</si>
  <si>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</si>
  <si>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</si>
  <si>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</si>
  <si>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</si>
  <si>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</si>
  <si>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</si>
  <si>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</si>
  <si>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</si>
  <si>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</si>
  <si>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</si>
  <si>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</si>
  <si>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</si>
  <si>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</si>
  <si>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</si>
  <si>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</si>
  <si>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</si>
  <si>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</si>
  <si>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</si>
  <si>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</si>
  <si>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</si>
  <si>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</si>
  <si>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</si>
  <si>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</si>
  <si>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</si>
  <si>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</si>
  <si>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</si>
  <si>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</si>
  <si>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</si>
  <si>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</si>
  <si>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</si>
  <si>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</si>
  <si>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</si>
  <si>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</si>
  <si>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</si>
  <si>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</si>
  <si>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</si>
  <si>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</si>
  <si>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</si>
  <si>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</si>
  <si>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</si>
  <si>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</si>
  <si>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</si>
  <si>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</si>
  <si>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</si>
  <si>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</si>
  <si>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</si>
  <si>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</si>
  <si>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</si>
  <si>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</si>
  <si>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</si>
  <si>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</si>
  <si>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</si>
  <si>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</si>
  <si>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</si>
  <si>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</si>
  <si>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</si>
  <si>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</si>
  <si>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</si>
  <si>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</si>
  <si>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</si>
  <si>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</si>
  <si>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</si>
  <si>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</si>
  <si>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</si>
  <si>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</si>
  <si>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</si>
  <si>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</si>
  <si>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</si>
  <si>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</si>
  <si>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</si>
  <si>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</si>
  <si>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</si>
  <si>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</si>
  <si>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</si>
  <si>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</si>
  <si>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</si>
  <si>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</si>
  <si>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</si>
  <si>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</si>
  <si>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</si>
  <si>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</si>
  <si>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</si>
  <si>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</si>
  <si>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</si>
  <si>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</si>
  <si>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</si>
  <si>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</si>
  <si>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</si>
  <si>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</si>
  <si>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</si>
  <si>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</si>
  <si>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</si>
  <si>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</si>
  <si>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</si>
  <si>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</si>
  <si>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</si>
  <si>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</si>
  <si>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</si>
  <si>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</si>
  <si>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</si>
  <si>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</si>
  <si>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</si>
  <si>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</si>
  <si>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</si>
  <si>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</si>
  <si>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</si>
  <si>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</si>
  <si>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</si>
  <si>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</si>
  <si>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</si>
  <si>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</si>
  <si>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</si>
  <si>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</si>
  <si>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</si>
  <si>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</si>
  <si>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</si>
  <si>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</si>
  <si>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</si>
  <si>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</si>
  <si>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</si>
  <si>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</si>
  <si>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</si>
  <si>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</si>
  <si>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</si>
  <si>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</si>
  <si>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</si>
  <si>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</si>
  <si>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</si>
  <si>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</si>
  <si>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</si>
  <si>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</si>
  <si>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</si>
  <si>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</si>
  <si>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</si>
  <si>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</si>
  <si>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</si>
  <si>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</si>
  <si>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</si>
  <si>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</si>
  <si>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</si>
  <si>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</si>
  <si>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</si>
  <si>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</si>
  <si>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</si>
  <si>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</si>
  <si>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</si>
  <si>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</si>
  <si>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</si>
  <si>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</si>
  <si>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</si>
  <si>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</si>
  <si>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</si>
  <si>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</si>
  <si>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</si>
  <si>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</si>
  <si>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</si>
  <si>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</si>
  <si>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</si>
  <si>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</si>
  <si>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</si>
  <si>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</si>
  <si>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</si>
  <si>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</si>
  <si>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</si>
  <si>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</si>
  <si>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</si>
  <si>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</si>
  <si>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</si>
  <si>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</si>
  <si>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</si>
  <si>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</si>
  <si>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</si>
  <si>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</si>
  <si>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</si>
  <si>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</si>
  <si>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</si>
  <si>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</si>
  <si>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</si>
  <si>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</si>
  <si>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</si>
  <si>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</si>
  <si>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</si>
  <si>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</si>
  <si>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</si>
  <si>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</si>
  <si>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</si>
  <si>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</si>
  <si>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</si>
  <si>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</si>
  <si>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</si>
  <si>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</si>
  <si>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</si>
  <si>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</si>
  <si>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</si>
  <si>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</si>
  <si>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</si>
  <si>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</si>
  <si>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</si>
  <si>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</si>
  <si>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</si>
  <si>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</si>
  <si>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</si>
  <si>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</si>
  <si>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</si>
  <si>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</si>
  <si>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</si>
  <si>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</si>
  <si>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</si>
  <si>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</si>
  <si>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</si>
  <si>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</si>
  <si>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</si>
  <si>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</si>
  <si>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</si>
  <si>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</si>
  <si>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</si>
  <si>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</si>
  <si>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</si>
  <si>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</si>
  <si>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</si>
  <si>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</si>
  <si>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</si>
  <si>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</si>
  <si>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</si>
  <si>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</si>
  <si>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</si>
  <si>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</si>
  <si>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</si>
  <si>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</si>
  <si>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</si>
  <si>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</si>
  <si>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</si>
  <si>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</si>
  <si>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</si>
  <si>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</si>
  <si>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</si>
  <si>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</si>
  <si>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</si>
  <si>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</si>
  <si>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</si>
  <si>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</si>
  <si>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</si>
  <si>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</si>
  <si>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</si>
  <si>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</si>
  <si>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</si>
  <si>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</si>
  <si>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</si>
  <si>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</si>
  <si>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</si>
  <si>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</si>
  <si>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</si>
  <si>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</si>
  <si>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</si>
  <si>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</si>
  <si>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</si>
  <si>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</si>
  <si>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</si>
  <si>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</si>
  <si>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</si>
  <si>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</si>
  <si>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</si>
  <si>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</si>
  <si>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</si>
  <si>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</si>
  <si>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</si>
  <si>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</si>
  <si>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</si>
  <si>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</si>
  <si>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</si>
  <si>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</si>
  <si>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</si>
  <si>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</si>
  <si>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</si>
  <si>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</si>
  <si>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</si>
  <si>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</si>
  <si>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</si>
  <si>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</si>
  <si>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</si>
  <si>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</si>
  <si>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</si>
  <si>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</si>
  <si>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</si>
  <si>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</si>
  <si>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</si>
  <si>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</si>
  <si>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</si>
  <si>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</si>
  <si>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</si>
  <si>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</si>
  <si>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</si>
  <si>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</si>
  <si>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</si>
  <si>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</si>
  <si>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</si>
  <si>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</si>
  <si>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</si>
  <si>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</si>
  <si>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</si>
  <si>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</si>
  <si>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</si>
  <si>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</si>
  <si>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</si>
  <si>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</si>
  <si>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</si>
  <si>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</si>
  <si>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</si>
  <si>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</si>
  <si>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</si>
  <si>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</si>
  <si>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</si>
  <si>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</si>
  <si>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</si>
  <si>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</si>
  <si>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</si>
  <si>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</si>
  <si>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</si>
  <si>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</si>
  <si>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</si>
  <si>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</si>
  <si>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</si>
  <si>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</si>
  <si>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</si>
  <si>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</si>
  <si>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</si>
  <si>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</si>
  <si>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</si>
  <si>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</si>
  <si>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</si>
  <si>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</si>
  <si>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</si>
  <si>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</si>
  <si>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</si>
  <si>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</si>
  <si>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</si>
  <si>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</si>
  <si>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</si>
  <si>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</si>
  <si>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</si>
  <si>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</si>
  <si>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</si>
  <si>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</si>
  <si>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</si>
  <si>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</si>
  <si>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</si>
  <si>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</si>
  <si>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</si>
  <si>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</si>
  <si>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</si>
  <si>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</si>
  <si>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</si>
  <si>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</si>
  <si>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</si>
  <si>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</si>
  <si>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</si>
  <si>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</si>
  <si>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</si>
  <si>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</si>
  <si>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</si>
  <si>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</si>
  <si>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</si>
  <si>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</si>
  <si>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</si>
  <si>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</si>
  <si>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</si>
  <si>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</si>
  <si>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</si>
  <si>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</si>
  <si>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</si>
  <si>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</si>
  <si>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</si>
  <si>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</si>
  <si>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</si>
  <si>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</si>
  <si>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</si>
  <si>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</si>
  <si>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</si>
  <si>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</si>
  <si>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</si>
  <si>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</si>
  <si>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</si>
  <si>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</si>
  <si>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</si>
  <si>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</si>
  <si>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</si>
  <si>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</si>
  <si>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</si>
  <si>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</si>
  <si>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</si>
  <si>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</si>
  <si>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</si>
  <si>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</si>
  <si>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</si>
  <si>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</si>
  <si>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</si>
  <si>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</si>
  <si>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</si>
  <si>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</si>
  <si>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</si>
  <si>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</si>
  <si>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</si>
  <si>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</si>
  <si>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</si>
  <si>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</si>
  <si>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</si>
  <si>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</si>
  <si>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</si>
  <si>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</si>
  <si>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</si>
  <si>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</si>
  <si>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</si>
  <si>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</si>
  <si>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</si>
  <si>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</si>
  <si>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</si>
  <si>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</si>
  <si>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</si>
  <si>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</si>
  <si>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</si>
  <si>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</si>
  <si>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</si>
  <si>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</si>
  <si>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</si>
  <si>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</si>
  <si>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</si>
  <si>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</si>
  <si>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</si>
  <si>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</si>
  <si>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</si>
  <si>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</si>
  <si>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</si>
  <si>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</si>
  <si>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</si>
  <si>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</si>
  <si>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</si>
  <si>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</si>
  <si>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</si>
  <si>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</si>
  <si>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</si>
  <si>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</si>
  <si>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</si>
  <si>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</si>
  <si>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</si>
  <si>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</si>
  <si>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</si>
  <si>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</si>
  <si>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</si>
  <si>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</si>
  <si>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</si>
  <si>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</si>
  <si>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</si>
  <si>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</si>
  <si>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</si>
  <si>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</si>
  <si>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</si>
  <si>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</si>
  <si>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</si>
  <si>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</si>
  <si>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</si>
  <si>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</si>
  <si>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</si>
  <si>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</si>
  <si>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</si>
  <si>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</si>
  <si>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</si>
  <si>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</si>
  <si>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</si>
  <si>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</si>
  <si>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</si>
  <si>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</si>
  <si>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</si>
  <si>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</si>
  <si>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</si>
  <si>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</si>
  <si>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</si>
  <si>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</si>
  <si>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</si>
  <si>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</si>
  <si>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</si>
  <si>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</si>
  <si>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</si>
  <si>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</si>
  <si>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</si>
  <si>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</si>
  <si>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</si>
  <si>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</si>
  <si>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</si>
  <si>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</si>
  <si>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</si>
  <si>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</si>
  <si>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</si>
  <si>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</si>
  <si>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</si>
  <si>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</si>
  <si>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</si>
  <si>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</si>
  <si>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</si>
  <si>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</si>
  <si>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</si>
  <si>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</si>
  <si>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</si>
  <si>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</si>
  <si>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</si>
  <si>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</si>
  <si>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</si>
  <si>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</si>
  <si>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</si>
  <si>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</si>
  <si>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</si>
  <si>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</si>
  <si>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</si>
  <si>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</si>
  <si>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</si>
  <si>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</si>
  <si>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</si>
  <si>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</si>
  <si>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</si>
  <si>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</si>
  <si>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</si>
  <si>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</si>
  <si>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</si>
  <si>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</si>
  <si>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</si>
  <si>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</si>
  <si>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</si>
  <si>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</si>
  <si>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</si>
  <si>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</si>
  <si>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</si>
  <si>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</si>
  <si>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</si>
  <si>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</si>
  <si>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</si>
  <si>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</si>
  <si>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</si>
  <si>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</si>
  <si>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</si>
  <si>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</si>
  <si>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</si>
  <si>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</si>
  <si>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</si>
  <si>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</si>
  <si>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</si>
  <si>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</si>
  <si>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</si>
  <si>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</si>
  <si>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</si>
  <si>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</si>
  <si>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</si>
  <si>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</si>
  <si>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</si>
  <si>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</si>
  <si>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</si>
  <si>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</si>
  <si>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</si>
  <si>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</si>
  <si>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</si>
  <si>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</si>
  <si>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</si>
  <si>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</si>
  <si>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</si>
  <si>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</si>
  <si>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</si>
  <si>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</si>
  <si>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</si>
  <si>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</si>
  <si>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</si>
  <si>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</si>
  <si>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</si>
  <si>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</si>
  <si>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</si>
  <si>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</si>
  <si>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</si>
  <si>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</si>
  <si>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</si>
  <si>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</si>
  <si>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</si>
  <si>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</si>
  <si>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</si>
  <si>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</si>
  <si>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</si>
  <si>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</si>
  <si>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</si>
  <si>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</si>
  <si>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</si>
  <si>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</si>
  <si>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</si>
  <si>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</si>
  <si>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</si>
  <si>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</si>
  <si>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</si>
  <si>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</si>
  <si>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</si>
  <si>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</si>
  <si>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</si>
  <si>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</si>
  <si>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</si>
  <si>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</si>
  <si>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</si>
  <si>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</si>
  <si>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</si>
  <si>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</si>
  <si>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</si>
  <si>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</si>
  <si>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</si>
  <si>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</si>
  <si>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</si>
  <si>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</si>
  <si>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</si>
  <si>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</si>
  <si>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</si>
  <si>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</si>
  <si>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</si>
  <si>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</si>
  <si>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</si>
  <si>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</si>
  <si>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</si>
  <si>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</si>
  <si>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</si>
  <si>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</si>
  <si>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</si>
  <si>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</si>
  <si>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</si>
  <si>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</si>
  <si>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</si>
  <si>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</si>
  <si>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</si>
  <si>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</si>
  <si>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</si>
  <si>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</si>
  <si>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</si>
  <si>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</si>
  <si>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</si>
  <si>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</si>
  <si>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</si>
  <si>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</si>
  <si>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</si>
  <si>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</si>
  <si>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</si>
  <si>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</si>
  <si>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</si>
  <si>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</si>
  <si>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</si>
  <si>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</si>
  <si>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</si>
  <si>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</si>
  <si>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</si>
  <si>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</si>
  <si>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</si>
  <si>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</si>
  <si>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</si>
  <si>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</si>
  <si>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</si>
  <si>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</si>
  <si>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</si>
  <si>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</si>
  <si>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</si>
  <si>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</si>
  <si>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</si>
  <si>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</si>
  <si>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</si>
  <si>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</si>
  <si>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</si>
  <si>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</si>
  <si>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</si>
  <si>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</si>
  <si>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</si>
  <si>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</si>
  <si>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</si>
  <si>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</si>
  <si>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</si>
  <si>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</si>
  <si>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</si>
  <si>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</si>
  <si>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</si>
  <si>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</si>
  <si>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</si>
  <si>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</si>
  <si>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</si>
  <si>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</si>
  <si>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</si>
  <si>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</si>
  <si>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</si>
  <si>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</si>
  <si>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</si>
  <si>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</si>
  <si>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</si>
  <si>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</si>
  <si>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</si>
  <si>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</si>
  <si>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</si>
  <si>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</si>
  <si>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</si>
  <si>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</si>
  <si>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</si>
  <si>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</si>
  <si>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</si>
  <si>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</si>
  <si>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</si>
  <si>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</si>
  <si>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</si>
  <si>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</si>
  <si>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</si>
  <si>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</si>
  <si>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</si>
  <si>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</si>
  <si>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</si>
  <si>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</si>
  <si>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</si>
  <si>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</si>
  <si>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</si>
  <si>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</si>
  <si>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</si>
  <si>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</si>
  <si>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</si>
  <si>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</si>
  <si>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</si>
  <si>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</si>
  <si>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</si>
  <si>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</si>
  <si>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</si>
  <si>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</si>
  <si>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</si>
  <si>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</si>
  <si>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</si>
  <si>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</si>
  <si>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</si>
  <si>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</si>
  <si>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</si>
  <si>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</si>
  <si>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</si>
  <si>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</si>
  <si>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</si>
  <si>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</si>
  <si>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</si>
  <si>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</si>
  <si>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</si>
  <si>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</si>
  <si>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</si>
  <si>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</si>
  <si>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</si>
  <si>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</si>
  <si>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</si>
  <si>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</si>
  <si>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</si>
  <si>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</si>
  <si>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</si>
  <si>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</si>
  <si>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</si>
  <si>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</si>
  <si>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</si>
  <si>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</si>
  <si>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</si>
  <si>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</si>
  <si>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</si>
  <si>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</si>
  <si>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</si>
  <si>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</si>
  <si>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</si>
  <si>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</si>
  <si>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</si>
  <si>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</si>
  <si>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</si>
  <si>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</si>
  <si>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</si>
  <si>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</si>
  <si>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</si>
  <si>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</si>
  <si>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</si>
  <si>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</si>
  <si>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</si>
  <si>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</si>
  <si>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</si>
  <si>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</si>
  <si>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</si>
  <si>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</si>
  <si>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</si>
  <si>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</si>
  <si>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</si>
  <si>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</si>
  <si>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</si>
  <si>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</si>
  <si>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</si>
  <si>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</si>
  <si>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</si>
  <si>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</si>
  <si>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</si>
  <si>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</si>
  <si>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</si>
  <si>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</si>
  <si>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</si>
  <si>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</si>
  <si>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</si>
  <si>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</si>
  <si>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</si>
  <si>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</si>
  <si>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</si>
  <si>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</si>
  <si>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</si>
  <si>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</si>
  <si>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</si>
  <si>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</si>
  <si>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</si>
  <si>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</si>
  <si>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</si>
  <si>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</si>
  <si>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</si>
  <si>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</si>
  <si>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</si>
  <si>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</si>
  <si>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</si>
  <si>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</si>
  <si>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</si>
  <si>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</si>
  <si>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</si>
  <si>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</si>
  <si>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</si>
  <si>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</si>
  <si>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</si>
  <si>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</si>
  <si>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</si>
  <si>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</si>
  <si>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</si>
  <si>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</si>
  <si>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</si>
  <si>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</si>
  <si>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</si>
  <si>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</si>
  <si>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</si>
  <si>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</si>
  <si>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</si>
  <si>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</si>
  <si>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</si>
  <si>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</si>
  <si>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</si>
  <si>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</si>
  <si>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</si>
  <si>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</si>
  <si>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</si>
  <si>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</si>
  <si>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</si>
  <si>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</si>
  <si>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</si>
  <si>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</si>
  <si>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</si>
  <si>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</si>
  <si>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</si>
  <si>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</si>
  <si>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</si>
  <si>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</si>
  <si>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</si>
  <si>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</si>
  <si>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</si>
  <si>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</si>
  <si>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</si>
  <si>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</si>
  <si>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</si>
  <si>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</si>
  <si>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</si>
  <si>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</si>
  <si>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</si>
  <si>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</si>
  <si>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</si>
  <si>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</si>
  <si>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</si>
  <si>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</si>
  <si>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</si>
  <si>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</si>
  <si>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</si>
  <si>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</si>
  <si>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</si>
  <si>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</si>
  <si>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</si>
  <si>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</si>
  <si>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</si>
  <si>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</si>
  <si>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</si>
  <si>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</si>
  <si>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</si>
  <si>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</si>
  <si>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</si>
  <si>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</si>
  <si>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</si>
  <si>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</si>
  <si>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</si>
  <si>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</si>
  <si>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</si>
  <si>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</si>
  <si>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</si>
  <si>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</si>
  <si>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</si>
  <si>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</si>
  <si>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</si>
  <si>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</si>
  <si>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</si>
  <si>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</si>
  <si>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</si>
  <si>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</si>
  <si>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</si>
  <si>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</si>
  <si>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</si>
  <si>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</si>
  <si>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</si>
  <si>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</si>
  <si>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</si>
  <si>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</si>
  <si>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</si>
  <si>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</si>
  <si>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</si>
  <si>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</si>
  <si>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</si>
  <si>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</si>
  <si>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</si>
  <si>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</si>
  <si>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</si>
  <si>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</si>
  <si>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</si>
  <si>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</si>
  <si>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</si>
  <si>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</si>
  <si>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</si>
  <si>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</si>
  <si>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</si>
  <si>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</si>
  <si>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</si>
  <si>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</si>
  <si>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</si>
  <si>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</si>
  <si>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</si>
  <si>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</si>
  <si>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</si>
  <si>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</si>
  <si>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</si>
  <si>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</si>
  <si>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</si>
  <si>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</si>
  <si>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</si>
  <si>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</si>
  <si>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</si>
  <si>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</si>
  <si>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</si>
  <si>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</si>
  <si>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</si>
  <si>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</si>
  <si>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</si>
  <si>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</si>
  <si>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</si>
  <si>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</si>
  <si>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</si>
  <si>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</si>
  <si>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</si>
  <si>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</si>
  <si>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</si>
  <si>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</si>
  <si>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</si>
  <si>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</si>
  <si>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</si>
  <si>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</si>
  <si>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</si>
  <si>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</si>
  <si>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</si>
  <si>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</si>
  <si>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</si>
  <si>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</si>
  <si>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</si>
  <si>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</si>
  <si>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</si>
  <si>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</si>
  <si>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</si>
  <si>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</si>
  <si>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</si>
  <si>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</si>
  <si>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</si>
  <si>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</si>
  <si>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</si>
  <si>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</si>
  <si>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</si>
  <si>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</si>
  <si>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</si>
  <si>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</si>
  <si>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</si>
  <si>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</si>
  <si>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</si>
  <si>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</si>
  <si>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</si>
  <si>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</si>
  <si>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</si>
  <si>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</si>
  <si>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</si>
  <si>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</si>
  <si>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</si>
  <si>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</si>
  <si>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</si>
  <si>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</si>
  <si>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</si>
  <si>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</si>
  <si>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</si>
  <si>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</si>
  <si>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</si>
  <si>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</si>
  <si>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</si>
  <si>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</si>
  <si>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</si>
  <si>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</si>
  <si>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</si>
  <si>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</si>
  <si>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</si>
  <si>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</si>
  <si>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</si>
  <si>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</si>
  <si>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</si>
  <si>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</si>
  <si>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</si>
  <si>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</si>
  <si>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</si>
  <si>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</si>
  <si>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</si>
  <si>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</si>
  <si>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</si>
  <si>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</si>
  <si>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</si>
  <si>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</si>
  <si>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</si>
  <si>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</si>
  <si>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</si>
  <si>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</si>
  <si>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</si>
  <si>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</si>
  <si>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</si>
  <si>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</si>
  <si>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</si>
  <si>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</si>
  <si>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</si>
  <si>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</si>
  <si>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</si>
  <si>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</si>
  <si>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</si>
  <si>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</si>
  <si>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</si>
  <si>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</si>
  <si>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</si>
  <si>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</si>
  <si>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</si>
  <si>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</si>
  <si>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</si>
  <si>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</si>
  <si>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</si>
  <si>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</si>
  <si>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</si>
  <si>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</si>
  <si>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</si>
  <si>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</si>
  <si>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</si>
  <si>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</si>
  <si>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</si>
  <si>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</si>
  <si>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</si>
  <si>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</si>
  <si>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</si>
  <si>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</si>
  <si>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</si>
  <si>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</si>
  <si>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</si>
  <si>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</si>
  <si>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</si>
  <si>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</si>
  <si>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</si>
  <si>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</si>
  <si>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</si>
  <si>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</si>
  <si>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</si>
  <si>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</si>
  <si>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</si>
  <si>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</si>
  <si>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</si>
  <si>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</si>
  <si>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</si>
  <si>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</si>
  <si>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</si>
  <si>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</si>
  <si>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</si>
  <si>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</si>
  <si>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</si>
  <si>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</si>
  <si>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</si>
  <si>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</si>
  <si>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</si>
  <si>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</si>
  <si>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</si>
  <si>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</si>
  <si>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</si>
  <si>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</si>
  <si>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</si>
  <si>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</si>
  <si>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</si>
  <si>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</si>
  <si>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</si>
  <si>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</si>
  <si>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</si>
  <si>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</si>
  <si>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</si>
  <si>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</si>
  <si>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</si>
  <si>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</si>
  <si>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</si>
  <si>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</si>
  <si>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</si>
  <si>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</si>
  <si>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</si>
  <si>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</si>
  <si>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</si>
  <si>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</si>
  <si>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</si>
  <si>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</si>
  <si>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</si>
  <si>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</si>
  <si>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</si>
  <si>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</si>
  <si>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</si>
  <si>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</si>
  <si>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</si>
  <si>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</si>
  <si>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</si>
  <si>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</si>
  <si>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</si>
  <si>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</si>
  <si>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</si>
  <si>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</si>
  <si>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</si>
  <si>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</si>
  <si>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</si>
  <si>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</si>
  <si>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</si>
  <si>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</si>
  <si>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</si>
  <si>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</si>
  <si>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</si>
  <si>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</si>
  <si>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</si>
  <si>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</si>
  <si>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</si>
  <si>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</si>
  <si>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</si>
  <si>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</si>
  <si>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</si>
  <si>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</si>
  <si>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</si>
  <si>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</si>
  <si>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</si>
  <si>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</si>
  <si>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</si>
  <si>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</si>
  <si>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</si>
  <si>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</si>
  <si>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</si>
  <si>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</si>
  <si>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</si>
  <si>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</si>
  <si>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</si>
  <si>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</si>
  <si>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</si>
  <si>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</si>
  <si>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</si>
  <si>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</si>
  <si>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</si>
  <si>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</si>
  <si>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</si>
  <si>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</si>
  <si>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</si>
  <si>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</si>
  <si>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</si>
  <si>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</si>
  <si>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</si>
  <si>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</si>
  <si>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</si>
  <si>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</si>
  <si>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</si>
  <si>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</si>
  <si>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</si>
  <si>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</si>
  <si>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</si>
  <si>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</si>
  <si>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</si>
  <si>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</si>
  <si>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</si>
  <si>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</si>
  <si>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</si>
  <si>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</si>
  <si>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</si>
  <si>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</si>
  <si>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</si>
  <si>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</si>
  <si>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</si>
  <si>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</si>
  <si>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</si>
  <si>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</si>
  <si>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</si>
  <si>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</si>
  <si>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</si>
  <si>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</si>
  <si>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</si>
  <si>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</si>
  <si>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</si>
  <si>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</si>
  <si>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</si>
  <si>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</si>
  <si>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</si>
  <si>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</si>
  <si>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</si>
  <si>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</si>
  <si>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</si>
  <si>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</si>
  <si>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</si>
  <si>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</si>
  <si>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</si>
  <si>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</si>
  <si>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</si>
  <si>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</si>
  <si>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</si>
  <si>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</si>
  <si>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</si>
  <si>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</si>
  <si>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</si>
  <si>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</si>
  <si>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</si>
  <si>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</si>
  <si>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</si>
  <si>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</si>
  <si>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</si>
  <si>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</si>
  <si>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</si>
  <si>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</si>
  <si>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</si>
  <si>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</si>
  <si>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</si>
  <si>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</si>
  <si>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</si>
  <si>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</si>
  <si>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</si>
  <si>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</si>
  <si>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</si>
  <si>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</si>
  <si>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</si>
  <si>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</si>
  <si>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</si>
  <si>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</si>
  <si>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</si>
  <si>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</si>
  <si>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</si>
  <si>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</si>
  <si>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</si>
  <si>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</si>
  <si>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</si>
  <si>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</si>
  <si>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</si>
  <si>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</si>
  <si>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</si>
  <si>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</si>
  <si>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</si>
  <si>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</si>
  <si>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</si>
  <si>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</si>
  <si>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</si>
  <si>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</si>
  <si>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</si>
  <si>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</si>
  <si>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</si>
  <si>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</si>
  <si>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</si>
  <si>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</si>
  <si>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</si>
  <si>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</si>
  <si>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</si>
  <si>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</si>
  <si>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</si>
  <si>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</si>
  <si>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</si>
  <si>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</si>
  <si>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</si>
  <si>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</si>
  <si>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</si>
  <si>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</si>
  <si>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</si>
  <si>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</si>
  <si>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</si>
  <si>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</si>
  <si>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</si>
  <si>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</si>
  <si>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</si>
  <si>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</si>
  <si>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</si>
  <si>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</si>
  <si>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</si>
  <si>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</si>
  <si>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</si>
  <si>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</si>
  <si>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</si>
  <si>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</si>
  <si>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</si>
  <si>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</si>
  <si>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</si>
  <si>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</si>
  <si>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</si>
  <si>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</si>
  <si>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</si>
  <si>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</si>
  <si>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</si>
  <si>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</si>
  <si>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</si>
  <si>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</si>
  <si>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</si>
  <si>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</si>
  <si>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</si>
  <si>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</si>
  <si>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</si>
  <si>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</si>
  <si>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</si>
  <si>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</si>
  <si>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</si>
  <si>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</si>
  <si>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</si>
  <si>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</si>
  <si>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</si>
  <si>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</si>
  <si>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</si>
  <si>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</si>
  <si>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</si>
  <si>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</si>
  <si>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</si>
  <si>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</si>
  <si>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</si>
  <si>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</si>
  <si>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</si>
  <si>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</si>
  <si>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</si>
  <si>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</si>
  <si>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</si>
  <si>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</si>
  <si>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</si>
  <si>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</si>
  <si>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</si>
  <si>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</si>
  <si>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</si>
  <si>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</si>
  <si>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</si>
  <si>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</si>
  <si>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</si>
  <si>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</si>
  <si>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</si>
  <si>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</si>
  <si>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</si>
  <si>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</si>
  <si>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</si>
  <si>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</si>
  <si>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</si>
  <si>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</si>
  <si>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</si>
  <si>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</si>
  <si>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</si>
  <si>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</si>
  <si>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</si>
  <si>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</si>
  <si>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</si>
  <si>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</si>
  <si>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</si>
  <si>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</si>
  <si>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</si>
  <si>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</si>
  <si>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</si>
  <si>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</si>
  <si>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</si>
  <si>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</si>
  <si>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</si>
  <si>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</si>
  <si>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</si>
  <si>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</si>
  <si>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</si>
  <si>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</si>
  <si>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</si>
  <si>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</si>
  <si>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</si>
  <si>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</si>
  <si>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</si>
  <si>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</si>
  <si>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</si>
  <si>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</si>
  <si>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</si>
  <si>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</si>
  <si>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</si>
  <si>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</si>
  <si>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</si>
  <si>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</si>
  <si>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</si>
  <si>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</si>
  <si>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</si>
  <si>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</si>
  <si>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</si>
  <si>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</si>
  <si>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</si>
  <si>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</si>
  <si>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</si>
  <si>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</si>
  <si>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</si>
  <si>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</si>
  <si>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</si>
  <si>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</si>
  <si>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</si>
  <si>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</si>
  <si>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</si>
  <si>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</si>
  <si>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</si>
  <si>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</si>
  <si>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</si>
  <si>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</si>
  <si>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</si>
  <si>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</si>
  <si>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</si>
  <si>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</si>
  <si>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</si>
  <si>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</si>
  <si>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</si>
  <si>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</si>
  <si>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</si>
  <si>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</si>
  <si>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</si>
  <si>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</si>
  <si>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</si>
  <si>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</si>
  <si>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</si>
  <si>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</si>
  <si>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</si>
  <si>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</si>
  <si>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</si>
  <si>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</si>
  <si>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</si>
  <si>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</si>
  <si>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</si>
  <si>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</si>
  <si>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</si>
  <si>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</si>
  <si>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</si>
  <si>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</si>
  <si>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</si>
  <si>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</si>
  <si>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</si>
  <si>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</si>
  <si>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</si>
  <si>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</si>
  <si>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</si>
  <si>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</si>
  <si>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</si>
  <si>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</si>
  <si>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</si>
  <si>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</si>
  <si>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</si>
  <si>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</si>
  <si>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</si>
  <si>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</si>
  <si>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</si>
  <si>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</si>
  <si>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</si>
  <si>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</si>
  <si>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</si>
  <si>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</si>
  <si>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</si>
  <si>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</si>
  <si>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</si>
  <si>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</si>
  <si>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</si>
  <si>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</si>
  <si>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</si>
  <si>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</si>
  <si>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</si>
  <si>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</si>
  <si>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</si>
  <si>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</si>
  <si>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</si>
  <si>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</si>
  <si>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</si>
  <si>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</si>
  <si>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</si>
  <si>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</si>
  <si>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</si>
  <si>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</si>
  <si>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</si>
  <si>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</si>
  <si>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</si>
  <si>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</si>
  <si>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</si>
  <si>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</si>
  <si>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</si>
  <si>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</si>
  <si>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</si>
  <si>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</si>
  <si>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</si>
  <si>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</si>
  <si>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</si>
  <si>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</si>
  <si>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</si>
  <si>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</si>
  <si>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</si>
  <si>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</si>
  <si>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</si>
  <si>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</si>
  <si>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</si>
  <si>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</si>
  <si>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</si>
  <si>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</si>
  <si>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</si>
  <si>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</si>
  <si>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</si>
  <si>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</si>
  <si>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</si>
  <si>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</si>
  <si>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</si>
  <si>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</si>
  <si>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</si>
  <si>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</si>
  <si>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</si>
  <si>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</si>
  <si>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</si>
  <si>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</si>
  <si>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</si>
  <si>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</si>
  <si>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</si>
  <si>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</si>
  <si>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</si>
  <si>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</si>
  <si>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</si>
  <si>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</si>
  <si>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</si>
  <si>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</si>
  <si>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</si>
  <si>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</si>
  <si>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</si>
  <si>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</si>
  <si>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</si>
  <si>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</si>
  <si>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</si>
  <si>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</si>
  <si>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</si>
  <si>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</si>
  <si>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</si>
  <si>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</si>
  <si>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</si>
  <si>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</si>
  <si>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</si>
  <si>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</si>
  <si>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</si>
  <si>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</si>
  <si>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</si>
  <si>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</si>
  <si>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</si>
  <si>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</si>
  <si>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</si>
  <si>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</si>
  <si>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</si>
  <si>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</si>
  <si>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</si>
  <si>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</si>
  <si>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</si>
  <si>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</si>
  <si>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</si>
  <si>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</si>
  <si>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</si>
  <si>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</si>
  <si>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</si>
  <si>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</si>
  <si>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</si>
  <si>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</si>
  <si>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</si>
  <si>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</si>
  <si>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</si>
  <si>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</si>
  <si>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</si>
  <si>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</si>
  <si>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</si>
  <si>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</si>
  <si>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</si>
  <si>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</si>
  <si>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</si>
  <si>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</si>
  <si>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</si>
  <si>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</si>
  <si>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</si>
  <si>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</si>
  <si>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</si>
  <si>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</si>
  <si>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</si>
  <si>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</si>
  <si>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</si>
  <si>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</si>
  <si>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</si>
  <si>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</si>
  <si>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</si>
  <si>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</si>
  <si>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</si>
  <si>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</si>
  <si>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</si>
  <si>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</si>
  <si>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</si>
  <si>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</si>
  <si>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</si>
  <si>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</si>
  <si>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</si>
  <si>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</si>
  <si>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</si>
  <si>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</si>
  <si>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</si>
  <si>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</si>
  <si>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</si>
  <si>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</si>
  <si>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</si>
  <si>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</si>
  <si>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</si>
  <si>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</si>
  <si>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</si>
  <si>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</si>
  <si>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</si>
  <si>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</si>
  <si>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</si>
  <si>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</si>
  <si>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</si>
  <si>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</si>
  <si>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</si>
  <si>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</si>
  <si>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</si>
  <si>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</si>
  <si>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</si>
  <si>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</si>
  <si>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</si>
  <si>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</si>
  <si>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</si>
  <si>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</si>
  <si>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</si>
  <si>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</si>
  <si>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</si>
  <si>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</si>
  <si>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</si>
  <si>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</si>
  <si>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</si>
  <si>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</si>
  <si>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</si>
  <si>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</si>
  <si>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</si>
  <si>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</si>
  <si>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</si>
  <si>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</si>
  <si>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</si>
  <si>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</si>
  <si>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</si>
  <si>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</si>
  <si>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</si>
  <si>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</si>
  <si>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</si>
  <si>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</si>
  <si>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</si>
  <si>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</si>
  <si>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</si>
  <si>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</si>
  <si>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</si>
  <si>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</si>
  <si>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</si>
  <si>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</si>
  <si>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</si>
  <si>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</si>
  <si>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</si>
  <si>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</si>
  <si>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</si>
  <si>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</si>
  <si>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</si>
  <si>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</si>
  <si>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</si>
  <si>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</si>
  <si>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</si>
  <si>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</si>
  <si>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</si>
  <si>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</si>
  <si>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</si>
  <si>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</si>
  <si>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</si>
  <si>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</si>
  <si>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</si>
  <si>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</si>
  <si>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</si>
  <si>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</si>
  <si>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</si>
  <si>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</si>
  <si>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</si>
  <si>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</si>
  <si>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</si>
  <si>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</si>
  <si>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</si>
  <si>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</si>
  <si>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</si>
  <si>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</si>
  <si>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</si>
  <si>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</si>
  <si>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</si>
  <si>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</si>
  <si>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</si>
  <si>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</si>
  <si>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</si>
  <si>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</si>
  <si>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</si>
  <si>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</si>
  <si>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</si>
  <si>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</si>
  <si>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</si>
  <si>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</si>
  <si>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</si>
  <si>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</si>
  <si>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</si>
  <si>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</si>
  <si>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</si>
  <si>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</si>
  <si>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</si>
  <si>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</si>
  <si>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</si>
  <si>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</si>
  <si>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</si>
  <si>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</si>
  <si>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</si>
  <si>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</si>
  <si>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</si>
  <si>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</si>
  <si>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</si>
  <si>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</si>
  <si>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</si>
  <si>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</si>
  <si>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</si>
  <si>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</si>
  <si>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</si>
  <si>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</si>
  <si>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</si>
  <si>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</si>
  <si>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</si>
  <si>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</si>
  <si>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</si>
  <si>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</si>
  <si>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</si>
  <si>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</si>
  <si>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</si>
  <si>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</si>
  <si>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</si>
  <si>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</si>
  <si>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</si>
  <si>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</si>
  <si>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</si>
  <si>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</si>
  <si>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</si>
  <si>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</si>
  <si>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</si>
  <si>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</si>
  <si>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</si>
  <si>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</si>
  <si>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</si>
  <si>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</si>
  <si>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</si>
  <si>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</si>
  <si>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</si>
  <si>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</si>
  <si>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</si>
  <si>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</si>
  <si>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</si>
  <si>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</si>
  <si>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</si>
  <si>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</si>
  <si>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</si>
  <si>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</si>
  <si>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</si>
  <si>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</si>
  <si>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</si>
  <si>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</si>
  <si>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</si>
  <si>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</si>
  <si>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</si>
  <si>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</si>
  <si>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</si>
  <si>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</si>
  <si>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</si>
  <si>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</si>
  <si>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</si>
  <si>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</si>
  <si>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</si>
  <si>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</si>
  <si>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</si>
  <si>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</si>
  <si>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</si>
  <si>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</si>
  <si>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</si>
  <si>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</si>
  <si>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</si>
  <si>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</si>
  <si>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</si>
  <si>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</si>
  <si>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</si>
  <si>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</si>
  <si>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</si>
  <si>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</si>
  <si>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</si>
  <si>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</si>
  <si>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</si>
  <si>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</si>
  <si>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</si>
  <si>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</si>
  <si>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</si>
  <si>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</si>
  <si>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</si>
  <si>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</si>
  <si>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</si>
  <si>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</si>
  <si>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</si>
  <si>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</si>
  <si>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</si>
  <si>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</si>
  <si>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</si>
  <si>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</si>
  <si>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</si>
  <si>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</si>
  <si>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</si>
  <si>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</si>
  <si>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</si>
  <si>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</si>
  <si>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</si>
  <si>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</si>
  <si>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</si>
  <si>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</si>
  <si>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</si>
  <si>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</si>
  <si>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</si>
  <si>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</si>
  <si>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</si>
  <si>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</si>
  <si>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</si>
  <si>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</si>
  <si>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</si>
  <si>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</si>
  <si>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</si>
  <si>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</si>
  <si>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</si>
  <si>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</si>
  <si>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</si>
  <si>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</si>
  <si>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</si>
  <si>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</si>
  <si>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</si>
  <si>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</si>
  <si>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</si>
  <si>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</si>
  <si>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</si>
  <si>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</si>
  <si>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</si>
  <si>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</si>
  <si>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</si>
  <si>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</si>
  <si>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</si>
  <si>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</si>
  <si>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</si>
  <si>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</si>
  <si>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</si>
  <si>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</si>
  <si>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</si>
  <si>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</si>
  <si>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</si>
  <si>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</si>
  <si>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</si>
  <si>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</si>
  <si>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</si>
  <si>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</si>
  <si>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</si>
  <si>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</si>
  <si>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</si>
  <si>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</si>
  <si>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</si>
  <si>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</si>
  <si>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</si>
  <si>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</si>
  <si>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</si>
  <si>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</si>
  <si>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</si>
  <si>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</si>
  <si>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</si>
  <si>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</si>
  <si>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</si>
  <si>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</si>
  <si>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</si>
  <si>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</si>
  <si>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</si>
  <si>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</si>
  <si>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</si>
  <si>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</si>
  <si>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</si>
  <si>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</si>
  <si>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</si>
  <si>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</si>
  <si>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</si>
  <si>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</si>
  <si>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</si>
  <si>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</si>
  <si>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</si>
  <si>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</si>
  <si>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</si>
  <si>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</si>
  <si>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</si>
  <si>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</si>
  <si>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</si>
  <si>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</si>
  <si>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</si>
  <si>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</si>
  <si>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</si>
  <si>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</si>
  <si>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</si>
  <si>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</si>
  <si>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</si>
  <si>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</si>
  <si>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</si>
  <si>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</si>
  <si>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</si>
  <si>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</si>
  <si>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</si>
  <si>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</si>
  <si>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</si>
  <si>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</si>
  <si>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</si>
  <si>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</si>
  <si>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</si>
  <si>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</si>
  <si>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</si>
  <si>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</si>
  <si>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</si>
  <si>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</si>
  <si>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</si>
  <si>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</si>
  <si>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</si>
  <si>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</si>
  <si>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</si>
  <si>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</si>
  <si>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</si>
  <si>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</si>
  <si>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</si>
  <si>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</si>
  <si>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</si>
  <si>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</si>
  <si>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</si>
  <si>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</si>
  <si>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</si>
  <si>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</si>
  <si>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</si>
  <si>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</si>
  <si>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</si>
  <si>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</si>
  <si>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</si>
  <si>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</si>
  <si>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</si>
  <si>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</si>
  <si>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</si>
  <si>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</si>
  <si>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</si>
  <si>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</si>
  <si>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</si>
  <si>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</si>
  <si>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</si>
  <si>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</si>
  <si>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</si>
  <si>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</si>
  <si>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</si>
  <si>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</si>
  <si>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</si>
  <si>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</si>
  <si>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</si>
  <si>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</si>
  <si>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</si>
  <si>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</si>
  <si>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</si>
  <si>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</si>
  <si>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</si>
  <si>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</si>
  <si>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</si>
  <si>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</si>
  <si>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</si>
  <si>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</si>
  <si>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</si>
  <si>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</si>
  <si>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</si>
  <si>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</si>
  <si>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</si>
  <si>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</si>
  <si>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</si>
  <si>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</si>
  <si>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</si>
  <si>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</si>
  <si>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</si>
  <si>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</si>
  <si>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</si>
  <si>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</si>
  <si>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</si>
  <si>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</si>
  <si>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</si>
  <si>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</si>
  <si>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</si>
  <si>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</si>
  <si>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</si>
  <si>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</si>
  <si>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</si>
  <si>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</si>
  <si>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</si>
  <si>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</si>
  <si>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</si>
  <si>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</si>
  <si>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</si>
  <si>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</si>
  <si>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</si>
  <si>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</si>
  <si>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</si>
  <si>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</si>
  <si>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</si>
  <si>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</si>
  <si>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</si>
  <si>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</si>
  <si>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</si>
  <si>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</si>
  <si>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</si>
  <si>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</si>
  <si>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</si>
  <si>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</si>
  <si>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</si>
  <si>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</si>
  <si>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</si>
  <si>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</si>
  <si>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</si>
  <si>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</si>
  <si>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</si>
  <si>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</si>
  <si>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</si>
  <si>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</si>
  <si>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</si>
  <si>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</si>
  <si>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</si>
  <si>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</si>
  <si>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</si>
  <si>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</si>
  <si>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</si>
  <si>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</si>
  <si>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</si>
  <si>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</si>
  <si>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</si>
  <si>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</si>
  <si>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</si>
  <si>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</si>
  <si>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</si>
  <si>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</si>
  <si>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</si>
  <si>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</si>
  <si>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</si>
  <si>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</si>
  <si>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</si>
  <si>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</si>
  <si>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</si>
  <si>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</si>
  <si>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</si>
  <si>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</si>
  <si>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</si>
  <si>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</si>
  <si>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</si>
  <si>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</si>
  <si>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</si>
  <si>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</si>
  <si>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</si>
  <si>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</si>
  <si>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</si>
  <si>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</si>
  <si>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</si>
  <si>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</si>
  <si>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</si>
  <si>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</si>
  <si>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</si>
  <si>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</si>
  <si>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</si>
  <si>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</si>
  <si>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</si>
  <si>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</si>
  <si>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</si>
  <si>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</si>
  <si>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</si>
  <si>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</si>
  <si>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</si>
  <si>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</si>
  <si>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</si>
  <si>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</si>
  <si>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</si>
  <si>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</si>
  <si>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</si>
  <si>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</si>
  <si>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</si>
  <si>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</si>
  <si>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</si>
  <si>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</si>
  <si>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</si>
  <si>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</si>
  <si>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</si>
  <si>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</si>
  <si>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</si>
  <si>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</si>
  <si>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</si>
  <si>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</si>
  <si>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</si>
  <si>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</si>
  <si>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</si>
  <si>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</si>
  <si>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</si>
  <si>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</si>
  <si>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</si>
  <si>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</si>
  <si>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</si>
  <si>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</si>
  <si>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</si>
  <si>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</si>
  <si>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</si>
  <si>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</si>
  <si>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</si>
  <si>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</si>
  <si>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</si>
  <si>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</si>
  <si>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</si>
  <si>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</si>
  <si>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</si>
  <si>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</si>
  <si>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</si>
  <si>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</si>
  <si>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</si>
  <si>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</si>
  <si>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</si>
  <si>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</si>
  <si>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</si>
  <si>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</si>
  <si>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</si>
  <si>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</si>
  <si>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</si>
  <si>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</si>
  <si>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</si>
  <si>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</si>
  <si>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</si>
  <si>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</si>
  <si>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</si>
  <si>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</si>
  <si>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</si>
  <si>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</si>
  <si>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</si>
  <si>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</si>
  <si>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</si>
  <si>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</si>
  <si>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</si>
  <si>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</si>
  <si>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</si>
  <si>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</si>
  <si>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</si>
  <si>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</si>
  <si>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</si>
  <si>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</si>
  <si>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</si>
  <si>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</si>
  <si>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</si>
  <si>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</si>
  <si>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</si>
  <si>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</si>
  <si>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</si>
  <si>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</si>
  <si>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</si>
  <si>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</si>
  <si>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</si>
  <si>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</si>
  <si>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</si>
  <si>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</si>
  <si>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</si>
  <si>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</si>
  <si>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</si>
  <si>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</si>
  <si>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</si>
  <si>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</si>
  <si>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</si>
  <si>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</si>
  <si>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</si>
  <si>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</si>
  <si>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</si>
  <si>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</si>
  <si>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</si>
  <si>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</si>
  <si>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</si>
  <si>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</si>
  <si>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</si>
  <si>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</si>
  <si>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</si>
  <si>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</si>
  <si>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</si>
  <si>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</si>
  <si>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</si>
  <si>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</si>
  <si>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</si>
  <si>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</si>
  <si>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</si>
  <si>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</si>
  <si>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</si>
  <si>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</si>
  <si>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</si>
  <si>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</si>
  <si>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</si>
  <si>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</si>
  <si>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</si>
  <si>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</si>
  <si>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</si>
  <si>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</si>
  <si>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</si>
  <si>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</si>
  <si>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</si>
  <si>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</si>
  <si>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</si>
  <si>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</si>
  <si>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</si>
  <si>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</si>
  <si>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</si>
  <si>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</si>
  <si>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</si>
  <si>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</si>
  <si>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</si>
  <si>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</si>
  <si>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</si>
  <si>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</si>
  <si>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</si>
  <si>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</si>
  <si>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</si>
  <si>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</si>
  <si>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</si>
  <si>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</si>
  <si>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</si>
  <si>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</si>
  <si>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</si>
  <si>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</si>
  <si>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</si>
  <si>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</si>
  <si>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</si>
  <si>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</si>
  <si>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</si>
  <si>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</si>
  <si>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</si>
  <si>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</si>
  <si>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</si>
  <si>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</si>
  <si>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</si>
  <si>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</si>
  <si>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</si>
  <si>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</si>
  <si>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</si>
  <si>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</si>
  <si>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</si>
  <si>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</si>
  <si>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</si>
  <si>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</si>
  <si>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</si>
  <si>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</si>
  <si>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</si>
  <si>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</si>
  <si>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</si>
  <si>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</si>
  <si>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</si>
  <si>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</si>
  <si>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</si>
  <si>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</si>
  <si>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</si>
  <si>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</si>
  <si>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</si>
  <si>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</si>
  <si>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</si>
  <si>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</si>
  <si>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</si>
  <si>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</si>
  <si>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</si>
  <si>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</si>
  <si>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</si>
  <si>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</si>
  <si>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</si>
  <si>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</si>
  <si>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</si>
  <si>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</si>
  <si>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</si>
  <si>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</si>
  <si>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</si>
  <si>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</si>
  <si>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</si>
  <si>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</si>
  <si>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</si>
  <si>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</si>
  <si>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</si>
  <si>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</si>
  <si>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</si>
  <si>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</si>
  <si>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</si>
  <si>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</si>
  <si>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</si>
  <si>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</si>
  <si>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</si>
  <si>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</si>
  <si>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</si>
  <si>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</si>
  <si>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</si>
  <si>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</si>
  <si>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</si>
  <si>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</si>
  <si>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</si>
  <si>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</si>
  <si>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</si>
  <si>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</si>
  <si>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</si>
  <si>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</si>
  <si>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</si>
  <si>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</si>
  <si>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</si>
  <si>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</si>
  <si>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</si>
  <si>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</si>
  <si>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</si>
  <si>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</si>
  <si>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</si>
  <si>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</si>
  <si>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</si>
  <si>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</si>
  <si>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</si>
  <si>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</si>
  <si>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</si>
  <si>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</si>
  <si>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</si>
  <si>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</si>
  <si>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</si>
  <si>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</si>
  <si>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</si>
  <si>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</si>
  <si>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</si>
  <si>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</si>
  <si>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</si>
  <si>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</si>
  <si>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</si>
  <si>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</si>
  <si>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</si>
  <si>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</si>
  <si>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</si>
  <si>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</si>
  <si>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</si>
  <si>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</si>
  <si>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</si>
  <si>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</si>
  <si>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</si>
  <si>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</si>
  <si>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</si>
  <si>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</si>
  <si>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</si>
  <si>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</si>
  <si>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</si>
  <si>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</si>
  <si>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</si>
  <si>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</si>
  <si>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</si>
  <si>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</si>
  <si>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</si>
  <si>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</si>
  <si>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</si>
  <si>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</si>
  <si>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</si>
  <si>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</si>
  <si>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</si>
  <si>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</si>
  <si>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</si>
  <si>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</si>
  <si>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</si>
  <si>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</si>
  <si>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</si>
  <si>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</si>
  <si>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</si>
  <si>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</si>
  <si>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</si>
  <si>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</si>
  <si>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</si>
  <si>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</si>
  <si>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</si>
  <si>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</si>
  <si>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</si>
  <si>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</si>
  <si>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</si>
  <si>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</si>
  <si>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</si>
  <si>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</si>
  <si>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</si>
  <si>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</si>
  <si>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</si>
  <si>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</si>
  <si>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</si>
  <si>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</si>
  <si>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</si>
  <si>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</si>
  <si>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</si>
  <si>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</si>
  <si>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</si>
  <si>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</si>
  <si>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</si>
  <si>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</si>
  <si>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</si>
  <si>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</si>
  <si>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</si>
  <si>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</si>
  <si>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</si>
  <si>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</si>
  <si>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</si>
  <si>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</si>
  <si>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</si>
  <si>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</si>
  <si>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</si>
  <si>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</si>
  <si>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</si>
  <si>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</si>
  <si>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</si>
  <si>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</si>
  <si>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</si>
  <si>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</si>
  <si>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</si>
  <si>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</si>
  <si>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</si>
  <si>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</si>
  <si>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</si>
  <si>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</si>
  <si>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</si>
  <si>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</si>
  <si>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</si>
  <si>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</si>
  <si>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</si>
  <si>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</si>
  <si>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</si>
  <si>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</si>
  <si>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</si>
  <si>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</si>
  <si>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</si>
  <si>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</si>
  <si>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</si>
  <si>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</si>
  <si>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</si>
  <si>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</si>
  <si>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</si>
  <si>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</si>
  <si>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</si>
  <si>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</si>
  <si>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</si>
  <si>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</si>
  <si>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</si>
  <si>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</si>
  <si>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</si>
  <si>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</si>
  <si>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</si>
  <si>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</si>
  <si>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</si>
  <si>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</si>
  <si>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</si>
  <si>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</si>
  <si>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</si>
  <si>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</si>
  <si>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</si>
  <si>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</si>
  <si>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</si>
  <si>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</si>
  <si>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</si>
  <si>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</si>
  <si>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</si>
  <si>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</si>
  <si>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</si>
  <si>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</si>
  <si>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</si>
  <si>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</si>
  <si>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</si>
  <si>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</si>
  <si>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</si>
  <si>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</si>
  <si>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</si>
  <si>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</si>
  <si>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</si>
  <si>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</si>
  <si>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</si>
  <si>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</si>
  <si>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</si>
  <si>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</si>
  <si>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</si>
  <si>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</si>
  <si>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</si>
  <si>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</si>
  <si>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</si>
  <si>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</si>
  <si>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</si>
  <si>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</si>
  <si>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</si>
  <si>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</si>
  <si>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</si>
  <si>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</si>
  <si>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</si>
  <si>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</si>
  <si>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</si>
  <si>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</si>
  <si>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</si>
  <si>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</si>
  <si>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</si>
  <si>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</si>
  <si>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</si>
  <si>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</si>
  <si>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</si>
  <si>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</si>
  <si>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</si>
  <si>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</si>
  <si>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</si>
  <si>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</si>
  <si>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</si>
  <si>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</si>
  <si>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</si>
  <si>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</si>
  <si>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</si>
  <si>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</si>
  <si>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</si>
  <si>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</si>
  <si>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</si>
  <si>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</si>
  <si>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</si>
  <si>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</si>
  <si>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</si>
  <si>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</si>
  <si>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</si>
  <si>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</si>
  <si>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</si>
  <si>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</si>
  <si>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</si>
  <si>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</si>
  <si>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</si>
  <si>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</si>
  <si>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</si>
  <si>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</si>
  <si>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</si>
  <si>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</si>
  <si>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</si>
  <si>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</si>
  <si>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</si>
  <si>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</si>
  <si>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</si>
  <si>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</si>
  <si>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</si>
  <si>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</si>
  <si>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</si>
  <si>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</si>
  <si>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</si>
  <si>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</si>
  <si>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</si>
  <si>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</si>
  <si>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</si>
  <si>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</si>
  <si>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</si>
  <si>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</si>
  <si>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</si>
  <si>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</si>
  <si>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</si>
  <si>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</si>
  <si>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</si>
  <si>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</si>
  <si>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</si>
  <si>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</si>
  <si>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</si>
  <si>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</si>
  <si>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</si>
  <si>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</si>
  <si>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</si>
  <si>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</si>
  <si>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</si>
  <si>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</si>
  <si>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</si>
  <si>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</si>
  <si>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</si>
  <si>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</si>
  <si>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</si>
  <si>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</si>
  <si>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</si>
  <si>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</si>
  <si>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</si>
  <si>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</si>
  <si>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</si>
  <si>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</si>
  <si>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</si>
  <si>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</si>
  <si>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</si>
  <si>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</si>
  <si>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</si>
  <si>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</si>
  <si>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</si>
  <si>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</si>
  <si>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</si>
  <si>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</si>
  <si>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</si>
  <si>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</si>
  <si>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</si>
  <si>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</si>
  <si>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</si>
  <si>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</si>
  <si>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</si>
  <si>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</si>
  <si>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</si>
  <si>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</si>
  <si>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</si>
  <si>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</si>
  <si>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</si>
  <si>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</si>
  <si>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</si>
  <si>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</si>
  <si>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</si>
  <si>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</si>
  <si>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</si>
  <si>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</si>
  <si>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</si>
  <si>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</si>
  <si>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</si>
  <si>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</si>
  <si>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</si>
  <si>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</si>
  <si>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</si>
  <si>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</si>
  <si>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</si>
  <si>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</si>
  <si>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</si>
  <si>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</si>
  <si>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</si>
  <si>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</si>
  <si>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</si>
  <si>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</si>
  <si>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</si>
  <si>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</si>
  <si>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</si>
  <si>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</si>
  <si>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</si>
  <si>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</si>
  <si>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</si>
  <si>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</si>
  <si>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</si>
  <si>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</si>
  <si>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</si>
  <si>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</si>
  <si>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</si>
  <si>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</si>
  <si>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</si>
  <si>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</si>
  <si>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</si>
  <si>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</si>
  <si>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</si>
  <si>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</si>
  <si>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</si>
  <si>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</si>
  <si>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</si>
  <si>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</si>
  <si>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</si>
  <si>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</si>
  <si>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</si>
  <si>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</si>
  <si>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</si>
  <si>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</si>
  <si>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</si>
  <si>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</si>
  <si>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</si>
  <si>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</si>
  <si>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</si>
  <si>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</si>
  <si>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</si>
  <si>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</si>
  <si>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</si>
  <si>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</si>
  <si>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</si>
  <si>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</si>
  <si>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</si>
  <si>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</si>
  <si>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</si>
  <si>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</si>
  <si>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</si>
  <si>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</si>
  <si>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</si>
  <si>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</si>
  <si>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</si>
  <si>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</si>
  <si>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</si>
  <si>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</si>
  <si>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</si>
  <si>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</si>
  <si>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</si>
  <si>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</si>
  <si>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</si>
  <si>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</si>
  <si>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</si>
  <si>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</si>
  <si>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</si>
  <si>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</si>
  <si>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</si>
  <si>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</si>
  <si>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</si>
  <si>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</si>
  <si>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</si>
  <si>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</si>
  <si>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</si>
  <si>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</si>
  <si>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</si>
  <si>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</si>
  <si>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</si>
  <si>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</si>
  <si>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</si>
  <si>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</si>
  <si>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</si>
  <si>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</si>
  <si>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</si>
  <si>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</si>
  <si>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</si>
  <si>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</si>
  <si>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</si>
  <si>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</si>
  <si>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</si>
  <si>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</si>
  <si>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</si>
  <si>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</si>
  <si>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</si>
  <si>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</si>
  <si>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</si>
  <si>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</si>
  <si>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</si>
  <si>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</si>
  <si>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</si>
  <si>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</si>
  <si>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</si>
  <si>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</si>
  <si>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</si>
  <si>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</si>
  <si>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</si>
  <si>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</si>
  <si>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</si>
  <si>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</si>
  <si>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</si>
  <si>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</si>
  <si>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</si>
  <si>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</si>
  <si>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</si>
  <si>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</si>
  <si>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</si>
  <si>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</si>
  <si>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</si>
  <si>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</si>
  <si>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</si>
  <si>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</si>
  <si>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</si>
  <si>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</si>
  <si>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</si>
  <si>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</si>
  <si>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</si>
  <si>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</si>
  <si>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</si>
  <si>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</si>
  <si>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</si>
  <si>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</si>
  <si>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</si>
  <si>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</si>
  <si>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</si>
  <si>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</si>
  <si>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</si>
  <si>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</si>
  <si>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</si>
  <si>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</si>
  <si>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</si>
  <si>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</si>
  <si>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</si>
  <si>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</si>
  <si>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</si>
  <si>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</si>
  <si>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</si>
  <si>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</si>
  <si>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</si>
  <si>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</si>
  <si>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</si>
  <si>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</si>
  <si>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</si>
  <si>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</si>
  <si>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</si>
  <si>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</si>
  <si>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</si>
  <si>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</si>
  <si>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</si>
  <si>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</si>
  <si>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</si>
  <si>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</si>
  <si>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</si>
  <si>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</si>
  <si>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</si>
  <si>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</si>
  <si>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</si>
  <si>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</si>
  <si>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</si>
  <si>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</si>
  <si>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</si>
  <si>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</si>
  <si>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</si>
  <si>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</si>
  <si>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</si>
  <si>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</si>
  <si>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</si>
  <si>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</si>
  <si>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</si>
  <si>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</si>
  <si>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</si>
  <si>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</si>
  <si>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</si>
  <si>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</si>
  <si>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</si>
  <si>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</si>
  <si>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</si>
  <si>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</si>
  <si>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</si>
  <si>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</si>
  <si>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</si>
  <si>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</si>
  <si>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</si>
  <si>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</si>
  <si>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</si>
  <si>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</si>
  <si>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</si>
  <si>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</si>
  <si>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</si>
  <si>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</si>
  <si>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</si>
  <si>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</si>
  <si>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</si>
  <si>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</si>
  <si>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</si>
  <si>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</si>
  <si>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</si>
  <si>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</si>
  <si>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</si>
  <si>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</si>
  <si>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</si>
  <si>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</si>
  <si>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</si>
  <si>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</si>
  <si>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</si>
  <si>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</si>
  <si>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</si>
  <si>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</si>
  <si>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</si>
  <si>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</si>
  <si>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</si>
  <si>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</si>
  <si>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</si>
  <si>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</si>
  <si>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</si>
  <si>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</si>
  <si>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</si>
  <si>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</si>
  <si>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</si>
  <si>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</si>
  <si>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</si>
  <si>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</si>
  <si>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</si>
  <si>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</si>
  <si>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</si>
  <si>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</si>
  <si>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</si>
  <si>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</si>
  <si>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</si>
  <si>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</si>
  <si>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</si>
  <si>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</si>
  <si>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</si>
  <si>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</si>
  <si>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</si>
  <si>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</si>
  <si>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</si>
  <si>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</si>
  <si>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</si>
  <si>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</si>
  <si>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</si>
  <si>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</si>
  <si>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</si>
  <si>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</si>
  <si>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</si>
  <si>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</si>
  <si>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</si>
  <si>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</si>
  <si>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</si>
  <si>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</si>
  <si>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</si>
  <si>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</si>
  <si>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</si>
  <si>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</si>
  <si>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</si>
  <si>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</si>
  <si>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</si>
  <si>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</si>
  <si>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</si>
  <si>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</si>
  <si>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</si>
  <si>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</si>
  <si>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</si>
  <si>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</si>
  <si>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</si>
  <si>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</si>
  <si>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</si>
  <si>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</si>
  <si>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</si>
  <si>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</si>
  <si>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</si>
  <si>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</si>
  <si>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</si>
  <si>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</si>
  <si>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</si>
  <si>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</si>
  <si>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</si>
  <si>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</si>
  <si>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</si>
  <si>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</si>
  <si>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</si>
  <si>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</si>
  <si>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</si>
  <si>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</si>
  <si>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</si>
  <si>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</si>
  <si>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</si>
  <si>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</si>
  <si>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</si>
  <si>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</si>
  <si>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</si>
  <si>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</si>
  <si>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</si>
  <si>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</si>
  <si>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</si>
  <si>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</si>
  <si>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</si>
  <si>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</si>
  <si>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</si>
  <si>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</si>
  <si>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</si>
  <si>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</si>
  <si>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</si>
  <si>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</si>
  <si>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</si>
  <si>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</si>
  <si>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</si>
  <si>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</si>
  <si>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</si>
  <si>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</si>
  <si>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</si>
  <si>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</si>
  <si>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</si>
  <si>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</si>
  <si>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</si>
  <si>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</si>
  <si>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</si>
  <si>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</si>
  <si>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</si>
  <si>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</si>
  <si>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</si>
  <si>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</si>
  <si>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</si>
  <si>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</si>
  <si>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</si>
  <si>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</si>
  <si>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</si>
  <si>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</si>
  <si>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</si>
  <si>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</si>
  <si>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</si>
  <si>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</si>
  <si>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</si>
  <si>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</si>
  <si>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</si>
  <si>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</si>
  <si>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</si>
  <si>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</si>
  <si>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</si>
  <si>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</si>
  <si>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</si>
  <si>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</si>
  <si>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</si>
  <si>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</si>
  <si>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</si>
  <si>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</si>
  <si>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</si>
  <si>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</si>
  <si>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</si>
  <si>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</si>
  <si>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</si>
  <si>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</si>
  <si>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</si>
  <si>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</si>
  <si>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</si>
  <si>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</si>
  <si>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</si>
  <si>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</si>
  <si>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</si>
  <si>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</si>
  <si>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</si>
  <si>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</si>
  <si>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</si>
  <si>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</si>
  <si>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</si>
  <si>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</si>
  <si>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</si>
  <si>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</si>
  <si>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</si>
  <si>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</si>
  <si>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</si>
  <si>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</si>
  <si>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</si>
  <si>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</si>
  <si>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</si>
  <si>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</si>
  <si>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</si>
  <si>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</si>
  <si>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</si>
  <si>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</si>
  <si>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</si>
  <si>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</si>
  <si>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</si>
  <si>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</si>
  <si>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</si>
  <si>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</si>
  <si>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</si>
  <si>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</si>
  <si>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</si>
  <si>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</si>
  <si>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</si>
  <si>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</si>
  <si>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</si>
  <si>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</si>
  <si>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</si>
  <si>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</si>
  <si>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</si>
  <si>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</si>
  <si>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</si>
  <si>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</si>
  <si>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</si>
  <si>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</si>
  <si>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</si>
  <si>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</si>
  <si>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</si>
  <si>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</si>
  <si>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</si>
  <si>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</si>
  <si>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</si>
  <si>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</si>
  <si>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</si>
  <si>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</si>
  <si>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</si>
  <si>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</si>
  <si>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</si>
  <si>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</si>
  <si>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</si>
  <si>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</si>
  <si>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</si>
  <si>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</si>
  <si>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</si>
  <si>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</si>
  <si>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</si>
  <si>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</si>
  <si>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</si>
  <si>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</si>
  <si>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</si>
  <si>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</si>
  <si>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</si>
  <si>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</si>
  <si>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</si>
  <si>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</si>
  <si>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</si>
  <si>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</si>
  <si>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</si>
  <si>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</si>
  <si>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</si>
  <si>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</si>
  <si>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</si>
  <si>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</si>
  <si>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</si>
  <si>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</si>
  <si>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</si>
  <si>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</si>
  <si>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</si>
  <si>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</si>
  <si>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</si>
  <si>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</si>
  <si>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</si>
  <si>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</si>
  <si>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</si>
  <si>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</si>
  <si>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</si>
  <si>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</si>
  <si>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</si>
  <si>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</si>
  <si>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</si>
  <si>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</si>
  <si>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</si>
  <si>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</si>
  <si>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</si>
  <si>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</si>
  <si>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</si>
  <si>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</si>
  <si>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</si>
  <si>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</si>
  <si>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</si>
  <si>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</si>
  <si>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</si>
  <si>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</si>
  <si>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</si>
  <si>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</si>
  <si>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</si>
  <si>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</si>
  <si>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</si>
  <si>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</si>
  <si>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</si>
  <si>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</si>
  <si>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</si>
  <si>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</si>
  <si>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</si>
  <si>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</si>
  <si>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</si>
  <si>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</si>
  <si>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</si>
  <si>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</si>
  <si>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</si>
  <si>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</si>
  <si>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</si>
  <si>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</si>
  <si>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</si>
  <si>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</si>
  <si>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</si>
  <si>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</si>
  <si>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</si>
  <si>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</si>
  <si>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</si>
  <si>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</si>
  <si>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</si>
  <si>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</si>
  <si>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</si>
  <si>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</si>
  <si>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</si>
  <si>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</si>
  <si>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</si>
  <si>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</si>
  <si>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</si>
  <si>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</si>
  <si>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</si>
  <si>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</si>
  <si>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</si>
  <si>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</si>
  <si>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</si>
  <si>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</si>
  <si>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</si>
  <si>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</si>
  <si>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</si>
  <si>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</si>
  <si>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</si>
  <si>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</si>
  <si>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</si>
  <si>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</si>
  <si>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</si>
  <si>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</si>
  <si>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</si>
  <si>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</si>
  <si>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</si>
  <si>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</si>
  <si>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</si>
  <si>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</si>
  <si>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</si>
  <si>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</si>
  <si>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</si>
  <si>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</si>
  <si>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</si>
  <si>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</si>
  <si>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</si>
  <si>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</si>
  <si>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</si>
  <si>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</si>
  <si>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</si>
  <si>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</si>
  <si>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</si>
  <si>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</si>
  <si>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</si>
  <si>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</si>
  <si>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</si>
  <si>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</si>
  <si>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</si>
  <si>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</si>
  <si>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</si>
  <si>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</si>
  <si>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</si>
  <si>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</si>
  <si>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</si>
  <si>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</si>
  <si>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</si>
  <si>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</si>
  <si>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</si>
  <si>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</si>
  <si>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</si>
  <si>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</si>
  <si>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</si>
  <si>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</si>
  <si>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</si>
  <si>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</si>
  <si>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</si>
  <si>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</si>
  <si>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</si>
  <si>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</si>
  <si>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</si>
  <si>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</si>
  <si>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</si>
  <si>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</si>
  <si>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</si>
  <si>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</si>
  <si>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</si>
  <si>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</si>
  <si>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</si>
  <si>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</si>
  <si>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</si>
  <si>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</si>
  <si>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</si>
  <si>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</si>
  <si>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</si>
  <si>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</si>
  <si>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</si>
  <si>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</si>
  <si>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</si>
  <si>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</si>
  <si>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</si>
  <si>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</si>
  <si>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</si>
  <si>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</si>
  <si>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</si>
  <si>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</si>
  <si>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</si>
  <si>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</si>
  <si>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</si>
  <si>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</si>
  <si>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</si>
  <si>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</si>
  <si>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</si>
  <si>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</si>
  <si>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</si>
  <si>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</si>
  <si>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</si>
  <si>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</si>
  <si>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</si>
  <si>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</si>
  <si>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</si>
  <si>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</si>
  <si>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</si>
  <si>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</si>
  <si>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</si>
  <si>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</si>
  <si>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</si>
  <si>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</si>
  <si>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</si>
  <si>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</si>
  <si>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</si>
  <si>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</si>
  <si>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</si>
  <si>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</si>
  <si>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</si>
  <si>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</si>
  <si>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</si>
  <si>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</si>
  <si>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</si>
  <si>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</si>
  <si>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</si>
  <si>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</si>
  <si>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</si>
  <si>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</si>
  <si>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</si>
  <si>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</si>
  <si>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</si>
  <si>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</si>
  <si>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</si>
  <si>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</si>
  <si>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</si>
  <si>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</si>
  <si>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</si>
  <si>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</si>
  <si>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</si>
  <si>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</si>
  <si>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</si>
  <si>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</si>
  <si>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</si>
  <si>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</si>
  <si>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</si>
  <si>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</si>
  <si>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</si>
  <si>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</si>
  <si>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</si>
  <si>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</si>
  <si>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</si>
  <si>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</si>
  <si>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</si>
  <si>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</si>
  <si>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</si>
  <si>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</si>
  <si>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</si>
  <si>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</si>
  <si>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</si>
  <si>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</si>
  <si>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</si>
  <si>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</si>
  <si>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</si>
  <si>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</si>
  <si>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</si>
  <si>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</si>
  <si>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</si>
  <si>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</si>
  <si>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</si>
  <si>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</si>
  <si>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</si>
  <si>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</si>
  <si>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</si>
  <si>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</si>
  <si>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</si>
  <si>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</si>
  <si>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</si>
  <si>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</si>
  <si>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</si>
  <si>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</si>
  <si>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</si>
  <si>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</si>
  <si>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</si>
  <si>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</si>
  <si>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</si>
  <si>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</si>
  <si>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</si>
  <si>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</si>
  <si>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</si>
  <si>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</si>
  <si>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</si>
  <si>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</si>
  <si>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</si>
  <si>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</si>
  <si>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</si>
  <si>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</si>
  <si>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</si>
  <si>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</si>
  <si>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</si>
  <si>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</si>
  <si>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</si>
  <si>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</si>
  <si>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</si>
  <si>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</si>
  <si>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</si>
  <si>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</si>
  <si>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</si>
  <si>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</si>
  <si>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</si>
  <si>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</si>
  <si>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</si>
  <si>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</si>
  <si>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</si>
  <si>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</si>
  <si>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</si>
  <si>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</si>
  <si>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</si>
  <si>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</si>
  <si>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</si>
  <si>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</si>
  <si>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</si>
  <si>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</si>
  <si>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</si>
  <si>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</si>
  <si>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</si>
  <si>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</si>
  <si>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</si>
  <si>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</si>
  <si>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</si>
  <si>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</si>
  <si>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</si>
  <si>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</si>
  <si>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</si>
  <si>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</si>
  <si>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</si>
  <si>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</si>
  <si>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</si>
  <si>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</si>
  <si>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</si>
  <si>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</si>
  <si>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</si>
  <si>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</si>
  <si>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</si>
  <si>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</si>
  <si>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</si>
  <si>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</si>
  <si>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</si>
  <si>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</si>
  <si>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</si>
  <si>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</si>
  <si>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</si>
  <si>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</si>
  <si>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</si>
  <si>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</si>
  <si>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</si>
  <si>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</si>
  <si>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</si>
  <si>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</si>
  <si>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</si>
  <si>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</si>
  <si>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</si>
  <si>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</si>
  <si>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</si>
  <si>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</si>
  <si>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</si>
  <si>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</si>
  <si>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</si>
  <si>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</si>
  <si>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</si>
  <si>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</si>
  <si>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</si>
  <si>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</si>
  <si>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</si>
  <si>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</si>
  <si>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</si>
  <si>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</si>
  <si>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</si>
  <si>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</si>
  <si>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</si>
  <si>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</si>
  <si>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</si>
  <si>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</si>
  <si>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</si>
  <si>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</si>
  <si>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</si>
  <si>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</si>
  <si>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</si>
  <si>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</si>
  <si>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</si>
  <si>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</si>
  <si>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</si>
  <si>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</si>
  <si>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</si>
  <si>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</si>
  <si>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</si>
  <si>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</si>
  <si>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</si>
  <si>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</si>
  <si>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</si>
  <si>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</si>
  <si>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</si>
  <si>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</si>
  <si>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</si>
  <si>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</si>
  <si>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</si>
  <si>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</si>
  <si>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</si>
  <si>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</si>
  <si>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</si>
  <si>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</si>
  <si>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</si>
  <si>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</si>
  <si>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</si>
  <si>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</si>
  <si>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</si>
  <si>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</si>
  <si>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</si>
  <si>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</si>
  <si>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</si>
  <si>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</si>
  <si>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</si>
  <si>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</si>
  <si>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</si>
  <si>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</si>
  <si>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</si>
  <si>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</si>
  <si>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</si>
  <si>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</si>
  <si>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</si>
  <si>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</si>
  <si>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</si>
  <si>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</si>
  <si>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</si>
  <si>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</si>
  <si>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</si>
  <si>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</si>
  <si>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</si>
  <si>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</si>
  <si>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</si>
  <si>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</si>
  <si>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</si>
  <si>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</si>
  <si>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</si>
  <si>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</si>
  <si>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</si>
  <si>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</si>
  <si>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</si>
  <si>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</si>
  <si>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</si>
  <si>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</si>
  <si>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</si>
  <si>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</si>
  <si>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</si>
  <si>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</si>
  <si>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</si>
  <si>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</si>
  <si>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</si>
  <si>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</si>
  <si>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</si>
  <si>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</si>
  <si>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</si>
  <si>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</si>
  <si>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</si>
  <si>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</si>
  <si>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</si>
  <si>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</si>
  <si>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</si>
  <si>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</si>
  <si>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</si>
  <si>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</si>
  <si>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</si>
  <si>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</si>
  <si>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</si>
  <si>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</si>
  <si>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</si>
  <si>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</si>
  <si>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</si>
  <si>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</si>
  <si>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</si>
  <si>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</si>
  <si>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</si>
  <si>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</si>
  <si>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</si>
  <si>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</si>
  <si>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</si>
  <si>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</si>
  <si>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</si>
  <si>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</si>
  <si>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</si>
  <si>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</si>
  <si>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</si>
  <si>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</si>
  <si>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</si>
  <si>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</si>
  <si>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</si>
  <si>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</si>
  <si>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</si>
  <si>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</si>
  <si>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</si>
  <si>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</si>
  <si>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</si>
  <si>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</si>
  <si>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</si>
  <si>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</si>
  <si>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</si>
  <si>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</si>
  <si>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</si>
  <si>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</si>
  <si>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</si>
  <si>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</si>
  <si>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</si>
  <si>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</si>
  <si>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</si>
  <si>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</si>
  <si>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</si>
  <si>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</si>
  <si>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</si>
  <si>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</si>
  <si>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</si>
  <si>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</si>
  <si>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</si>
  <si>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</si>
  <si>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</si>
  <si>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</si>
  <si>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</si>
  <si>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</si>
  <si>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</si>
  <si>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</si>
  <si>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</si>
  <si>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</si>
  <si>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</si>
  <si>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</si>
  <si>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</si>
  <si>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</si>
  <si>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</si>
  <si>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</si>
  <si>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</si>
  <si>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</si>
  <si>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</si>
  <si>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</si>
  <si>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</si>
  <si>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</si>
  <si>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</si>
  <si>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</si>
  <si>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</si>
  <si>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</si>
  <si>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</si>
  <si>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</si>
  <si>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</si>
  <si>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</si>
  <si>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</si>
  <si>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</si>
  <si>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</si>
  <si>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</si>
  <si>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</si>
  <si>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</si>
  <si>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</si>
  <si>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</si>
  <si>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</si>
  <si>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</si>
  <si>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</si>
  <si>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</si>
  <si>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</si>
  <si>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</si>
  <si>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</si>
  <si>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</si>
  <si>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</si>
  <si>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</si>
  <si>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</si>
  <si>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</si>
  <si>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</si>
  <si>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</si>
  <si>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</si>
  <si>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</si>
  <si>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</si>
  <si>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</si>
  <si>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</si>
  <si>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</si>
  <si>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</si>
  <si>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</si>
  <si>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</si>
  <si>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</si>
  <si>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</si>
  <si>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</si>
  <si>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</si>
  <si>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</si>
  <si>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</si>
  <si>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</si>
  <si>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</si>
  <si>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</si>
  <si>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</si>
  <si>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</si>
  <si>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</si>
  <si>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</si>
  <si>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</si>
  <si>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</si>
  <si>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</si>
  <si>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</si>
  <si>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</si>
  <si>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</si>
  <si>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</si>
  <si>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</si>
  <si>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</si>
  <si>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</si>
  <si>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</si>
  <si>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</si>
  <si>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</si>
  <si>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</si>
  <si>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</si>
  <si>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</si>
  <si>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</si>
  <si>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</si>
  <si>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</si>
  <si>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</si>
  <si>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</si>
  <si>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</si>
  <si>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</si>
  <si>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</si>
  <si>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</si>
  <si>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</si>
  <si>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</si>
  <si>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</si>
  <si>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</si>
  <si>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</si>
  <si>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</si>
  <si>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</si>
  <si>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</si>
  <si>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</si>
  <si>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</si>
  <si>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</si>
  <si>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</si>
  <si>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</si>
  <si>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</si>
  <si>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</si>
  <si>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</si>
  <si>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</si>
  <si>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</si>
  <si>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</si>
  <si>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</si>
  <si>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</si>
  <si>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</si>
  <si>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</si>
  <si>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</si>
  <si>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</si>
  <si>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</si>
  <si>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</si>
  <si>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</si>
  <si>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</si>
  <si>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</si>
  <si>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</si>
  <si>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</si>
  <si>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</si>
  <si>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</si>
  <si>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</si>
  <si>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</si>
  <si>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</si>
  <si>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</si>
  <si>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</si>
  <si>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</si>
  <si>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</si>
  <si>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</si>
  <si>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</si>
  <si>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</si>
  <si>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</si>
  <si>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</si>
  <si>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</si>
  <si>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</si>
  <si>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</si>
  <si>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</si>
  <si>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</si>
  <si>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</si>
  <si>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</si>
  <si>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</si>
  <si>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</si>
  <si>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</si>
  <si>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</si>
  <si>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</si>
  <si>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</si>
  <si>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</si>
  <si>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</si>
  <si>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</si>
  <si>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</si>
  <si>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</si>
  <si>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</si>
  <si>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</si>
  <si>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</si>
  <si>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</si>
  <si>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</si>
  <si>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</si>
  <si>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</si>
  <si>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</si>
  <si>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</si>
  <si>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</si>
  <si>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</si>
  <si>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</si>
  <si>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</si>
  <si>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</si>
  <si>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</si>
  <si>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</si>
  <si>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</si>
  <si>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</si>
  <si>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</si>
  <si>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</si>
  <si>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</si>
  <si>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</si>
  <si>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</si>
  <si>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</si>
  <si>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</si>
  <si>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</si>
  <si>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</si>
  <si>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</si>
  <si>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</si>
  <si>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</si>
  <si>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</si>
  <si>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</si>
  <si>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</si>
  <si>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</si>
  <si>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</si>
  <si>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</si>
  <si>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</si>
  <si>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</si>
  <si>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</si>
  <si>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</si>
  <si>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</si>
  <si>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</si>
  <si>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</si>
  <si>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</si>
  <si>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</si>
  <si>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</si>
  <si>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</si>
  <si>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</si>
  <si>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</si>
  <si>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</si>
  <si>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</si>
  <si>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</si>
  <si>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</si>
  <si>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</si>
  <si>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</si>
  <si>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</si>
  <si>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</si>
  <si>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</si>
  <si>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</si>
  <si>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</si>
  <si>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</si>
  <si>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</si>
  <si>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</si>
  <si>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</si>
  <si>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</si>
  <si>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</si>
  <si>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</si>
  <si>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</si>
  <si>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</si>
  <si>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</si>
  <si>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</si>
  <si>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</si>
  <si>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</si>
  <si>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</si>
  <si>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</si>
  <si>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</si>
  <si>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</si>
  <si>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</si>
  <si>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</si>
  <si>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</si>
  <si>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</si>
  <si>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</si>
  <si>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</si>
  <si>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</si>
  <si>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</si>
  <si>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</si>
  <si>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</si>
  <si>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</si>
  <si>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</si>
  <si>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</si>
  <si>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</si>
  <si>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</si>
  <si>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</si>
  <si>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</si>
  <si>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</si>
  <si>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</si>
  <si>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</si>
  <si>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</si>
  <si>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</si>
  <si>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</si>
  <si>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</si>
  <si>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</si>
  <si>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</si>
  <si>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</si>
  <si>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</si>
  <si>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</si>
  <si>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</si>
  <si>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</si>
  <si>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</si>
  <si>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</si>
  <si>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</si>
  <si>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</si>
  <si>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</si>
  <si>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</si>
  <si>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</si>
  <si>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</si>
  <si>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</si>
  <si>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</si>
  <si>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</si>
  <si>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</si>
  <si>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</si>
  <si>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</si>
  <si>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</si>
  <si>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</si>
  <si>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</si>
  <si>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</si>
  <si>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</si>
  <si>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</si>
  <si>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</si>
  <si>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</si>
  <si>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</si>
  <si>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</si>
  <si>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</si>
  <si>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</si>
  <si>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</si>
  <si>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</si>
  <si>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</si>
  <si>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</si>
  <si>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</si>
  <si>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</si>
  <si>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</si>
  <si>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</si>
  <si>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</si>
  <si>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</si>
  <si>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</si>
  <si>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</si>
  <si>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</si>
  <si>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</si>
  <si>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</si>
  <si>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</si>
  <si>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</si>
  <si>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</si>
  <si>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</si>
  <si>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</si>
  <si>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</si>
  <si>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</si>
  <si>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</si>
  <si>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</si>
  <si>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</si>
  <si>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</si>
  <si>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</si>
  <si>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</si>
  <si>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</si>
  <si>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</si>
  <si>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</si>
  <si>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</si>
  <si>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</si>
  <si>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</si>
  <si>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</si>
  <si>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</si>
  <si>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</si>
  <si>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</si>
  <si>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</si>
  <si>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</si>
  <si>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</si>
  <si>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</si>
  <si>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</si>
  <si>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</si>
  <si>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</si>
  <si>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</si>
  <si>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</si>
  <si>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</si>
  <si>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</si>
  <si>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</si>
  <si>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</si>
  <si>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</si>
  <si>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</si>
  <si>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</si>
  <si>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</si>
  <si>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</si>
  <si>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</si>
  <si>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</si>
  <si>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</si>
  <si>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</si>
  <si>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</si>
  <si>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</si>
  <si>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</si>
  <si>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</si>
  <si>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</si>
  <si>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</si>
  <si>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</si>
  <si>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</si>
  <si>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</si>
  <si>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</si>
  <si>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</si>
  <si>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</si>
  <si>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</si>
  <si>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</si>
  <si>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</si>
  <si>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</si>
  <si>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</si>
  <si>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</si>
  <si>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</si>
  <si>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</si>
  <si>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</si>
  <si>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</si>
  <si>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</si>
  <si>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</si>
  <si>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</si>
  <si>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</si>
  <si>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</si>
  <si>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</si>
  <si>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</si>
  <si>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</si>
  <si>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</si>
  <si>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</si>
  <si>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</si>
  <si>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</si>
  <si>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</si>
  <si>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</si>
  <si>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</si>
  <si>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</si>
  <si>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</si>
  <si>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</si>
  <si>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</si>
  <si>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</si>
  <si>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</si>
  <si>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</si>
  <si>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</si>
  <si>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</si>
  <si>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</si>
  <si>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</si>
  <si>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</si>
  <si>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</si>
  <si>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</si>
  <si>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</si>
  <si>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</si>
  <si>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</si>
  <si>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</si>
  <si>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</si>
  <si>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</si>
  <si>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</si>
  <si>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</si>
  <si>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</si>
  <si>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</si>
  <si>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</si>
  <si>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</si>
  <si>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</si>
  <si>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</si>
  <si>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</si>
  <si>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</si>
  <si>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</si>
  <si>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</si>
  <si>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</si>
  <si>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</si>
  <si>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</si>
  <si>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</si>
  <si>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</si>
  <si>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</si>
  <si>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</si>
  <si>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</si>
  <si>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</si>
  <si>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</si>
  <si>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</si>
  <si>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</si>
  <si>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</si>
  <si>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</si>
  <si>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</si>
  <si>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</si>
  <si>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</si>
  <si>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</si>
  <si>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</si>
  <si>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</si>
  <si>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</si>
  <si>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</si>
  <si>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</si>
  <si>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</si>
  <si>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</si>
  <si>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</si>
  <si>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</si>
  <si>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</si>
  <si>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</si>
  <si>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</si>
  <si>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</si>
  <si>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</si>
  <si>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</si>
  <si>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</si>
  <si>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</si>
  <si>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</si>
  <si>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</si>
  <si>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</si>
  <si>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</si>
  <si>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</si>
  <si>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</si>
  <si>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</si>
  <si>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</si>
  <si>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</si>
  <si>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</si>
  <si>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</si>
  <si>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</si>
  <si>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</si>
  <si>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</si>
  <si>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</si>
  <si>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</si>
  <si>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</si>
  <si>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</si>
  <si>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</si>
  <si>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</si>
  <si>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</si>
  <si>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</si>
  <si>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</si>
  <si>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</si>
  <si>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</si>
  <si>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</si>
  <si>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</si>
  <si>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</si>
  <si>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</si>
  <si>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</si>
  <si>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</si>
  <si>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</si>
  <si>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</si>
  <si>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</si>
  <si>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</si>
  <si>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</si>
  <si>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</si>
  <si>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</si>
  <si>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</si>
  <si>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</si>
  <si>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</si>
  <si>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</si>
  <si>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</si>
  <si>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</si>
  <si>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</si>
  <si>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</si>
  <si>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</si>
  <si>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</si>
  <si>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</si>
  <si>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</si>
  <si>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</si>
  <si>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</si>
  <si>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</si>
  <si>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</si>
  <si>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</si>
  <si>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</si>
  <si>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</si>
  <si>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</si>
  <si>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</si>
  <si>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</si>
  <si>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</si>
  <si>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</si>
  <si>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</si>
  <si>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</si>
  <si>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</si>
  <si>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</si>
  <si>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</si>
  <si>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</si>
  <si>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</si>
  <si>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</si>
  <si>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</si>
  <si>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</si>
  <si>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</si>
  <si>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</si>
  <si>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</si>
  <si>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</si>
  <si>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</si>
  <si>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</si>
  <si>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</si>
  <si>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</si>
  <si>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</si>
  <si>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</si>
  <si>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</si>
  <si>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</si>
  <si>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</si>
  <si>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</si>
  <si>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</si>
  <si>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</si>
  <si>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</si>
  <si>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</si>
  <si>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</si>
  <si>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</si>
  <si>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</si>
  <si>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</si>
  <si>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</si>
  <si>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</si>
  <si>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</si>
  <si>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</si>
  <si>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</si>
  <si>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</si>
  <si>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</si>
  <si>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</si>
  <si>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</si>
  <si>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</si>
  <si>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</si>
  <si>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</si>
  <si>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</si>
  <si>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</si>
  <si>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</si>
  <si>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</si>
  <si>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</si>
  <si>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</si>
  <si>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</si>
  <si>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</si>
  <si>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</si>
  <si>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</si>
  <si>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</si>
  <si>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</si>
  <si>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</si>
  <si>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</si>
  <si>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</si>
  <si>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</si>
  <si>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</si>
  <si>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</si>
  <si>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</si>
  <si>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</si>
  <si>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</si>
  <si>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</si>
  <si>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</si>
  <si>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</si>
  <si>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</si>
  <si>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</si>
  <si>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</si>
  <si>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</si>
  <si>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</si>
  <si>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</si>
  <si>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</si>
  <si>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</si>
  <si>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</si>
  <si>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</si>
  <si>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</si>
  <si>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</si>
  <si>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</si>
  <si>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</si>
  <si>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</si>
  <si>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</si>
  <si>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</si>
  <si>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</si>
  <si>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</si>
  <si>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</si>
  <si>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</si>
  <si>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</si>
  <si>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</si>
  <si>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</si>
  <si>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</si>
  <si>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</si>
  <si>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</si>
  <si>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</si>
  <si>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</si>
  <si>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</si>
  <si>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</si>
  <si>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</si>
  <si>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</si>
  <si>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</si>
  <si>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</si>
  <si>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</si>
  <si>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</si>
  <si>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</si>
  <si>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</si>
  <si>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</si>
  <si>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</si>
  <si>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</si>
  <si>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</si>
  <si>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</si>
  <si>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</si>
  <si>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</si>
  <si>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</si>
  <si>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</si>
  <si>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</si>
  <si>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</si>
  <si>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</si>
  <si>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</si>
  <si>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</si>
  <si>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</si>
  <si>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</si>
  <si>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</si>
  <si>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</si>
  <si>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</si>
  <si>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</si>
  <si>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</si>
  <si>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</si>
  <si>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</si>
  <si>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</si>
  <si>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</si>
  <si>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</si>
  <si>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</si>
  <si>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</si>
  <si>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</si>
  <si>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</si>
  <si>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</si>
  <si>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</si>
  <si>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</si>
  <si>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</si>
  <si>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</si>
  <si>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</si>
  <si>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</si>
  <si>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</si>
  <si>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</si>
  <si>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</si>
  <si>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</si>
  <si>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</si>
  <si>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</si>
  <si>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</si>
  <si>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</si>
  <si>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</si>
  <si>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</si>
  <si>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</si>
  <si>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</si>
  <si>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</si>
  <si>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</si>
  <si>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</si>
  <si>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</si>
  <si>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</si>
  <si>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</si>
  <si>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</si>
  <si>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</si>
  <si>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</si>
  <si>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</si>
  <si>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</si>
  <si>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</si>
  <si>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</si>
  <si>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</si>
  <si>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</si>
  <si>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</si>
  <si>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</si>
  <si>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</si>
  <si>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</si>
  <si>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</si>
  <si>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</si>
  <si>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</si>
  <si>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</si>
  <si>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</si>
  <si>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</si>
  <si>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</si>
  <si>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</si>
  <si>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</si>
  <si>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</si>
  <si>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</si>
  <si>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</si>
  <si>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</si>
  <si>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</si>
  <si>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</si>
  <si>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</si>
  <si>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</si>
  <si>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</si>
  <si>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</si>
  <si>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</si>
  <si>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</si>
  <si>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</si>
  <si>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</si>
  <si>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</si>
  <si>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</si>
  <si>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</si>
  <si>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</si>
  <si>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</si>
  <si>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</si>
  <si>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</si>
  <si>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</si>
  <si>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</si>
  <si>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</si>
  <si>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</si>
  <si>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</si>
  <si>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</si>
  <si>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</si>
  <si>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</si>
  <si>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</si>
  <si>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</si>
  <si>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</si>
  <si>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</si>
  <si>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</si>
  <si>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</si>
  <si>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</si>
  <si>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</si>
  <si>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</si>
  <si>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</si>
  <si>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</si>
  <si>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</si>
  <si>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</si>
  <si>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</si>
  <si>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</si>
  <si>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</si>
  <si>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</si>
  <si>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</si>
  <si>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</si>
  <si>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</si>
  <si>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</si>
  <si>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</si>
  <si>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</si>
  <si>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</si>
  <si>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</si>
  <si>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</si>
  <si>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</si>
  <si>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</si>
  <si>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</si>
  <si>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</si>
  <si>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</si>
  <si>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</si>
  <si>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</si>
  <si>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</si>
  <si>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</si>
  <si>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</si>
  <si>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</si>
  <si>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</si>
  <si>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</si>
  <si>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</si>
  <si>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</si>
  <si>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</si>
  <si>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</si>
  <si>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</si>
  <si>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</si>
  <si>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</si>
  <si>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</si>
  <si>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</si>
  <si>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</si>
  <si>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</si>
  <si>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</si>
  <si>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</si>
  <si>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</si>
  <si>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</si>
  <si>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</si>
  <si>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</si>
  <si>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</si>
  <si>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</si>
  <si>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</si>
  <si>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</si>
  <si>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</si>
  <si>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</si>
  <si>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</si>
  <si>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</si>
  <si>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</si>
  <si>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</si>
  <si>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</si>
  <si>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</si>
  <si>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</si>
  <si>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</si>
  <si>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</si>
  <si>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</si>
  <si>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</si>
  <si>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</si>
  <si>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</si>
  <si>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</si>
  <si>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</si>
  <si>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</si>
  <si>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</si>
  <si>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</si>
  <si>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</si>
  <si>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</si>
  <si>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</si>
  <si>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</si>
  <si>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</si>
  <si>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</si>
  <si>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</si>
  <si>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</si>
  <si>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</si>
  <si>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</si>
  <si>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</si>
  <si>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</si>
  <si>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</si>
  <si>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</si>
  <si>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</si>
  <si>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</si>
  <si>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</si>
  <si>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</si>
  <si>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</si>
  <si>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</si>
  <si>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</si>
  <si>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</si>
  <si>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</si>
  <si>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</si>
  <si>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</si>
  <si>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</si>
  <si>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</si>
  <si>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</si>
  <si>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</si>
  <si>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</si>
  <si>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</si>
  <si>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</si>
  <si>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</si>
  <si>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</si>
  <si>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</si>
  <si>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</si>
  <si>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</si>
  <si>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</si>
  <si>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</si>
  <si>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</si>
  <si>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</si>
  <si>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</si>
  <si>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</si>
  <si>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</si>
  <si>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</si>
  <si>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</si>
  <si>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</si>
  <si>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</si>
  <si>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</si>
  <si>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</si>
  <si>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</si>
  <si>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</si>
  <si>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</si>
  <si>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</si>
  <si>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</si>
  <si>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</si>
  <si>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</si>
  <si>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</si>
  <si>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</si>
  <si>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</si>
  <si>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</si>
  <si>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</si>
  <si>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</si>
  <si>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</si>
  <si>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</si>
  <si>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</si>
  <si>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</si>
  <si>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</si>
  <si>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</si>
  <si>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</si>
  <si>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</si>
  <si>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</si>
  <si>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</si>
  <si>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</si>
  <si>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</si>
  <si>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</si>
  <si>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</si>
  <si>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</si>
  <si>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</si>
  <si>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</si>
  <si>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</si>
  <si>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</si>
  <si>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</si>
  <si>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</si>
  <si>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</si>
  <si>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</si>
  <si>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</si>
  <si>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</si>
  <si>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</si>
  <si>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</si>
  <si>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</si>
  <si>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</si>
  <si>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</si>
  <si>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</si>
  <si>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</si>
  <si>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</si>
  <si>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</si>
  <si>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</si>
  <si>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</si>
  <si>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</si>
  <si>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</si>
  <si>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</si>
  <si>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</si>
  <si>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</si>
  <si>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</si>
  <si>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</si>
  <si>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</si>
  <si>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</si>
  <si>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</si>
  <si>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</si>
  <si>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</si>
  <si>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</si>
  <si>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</si>
  <si>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</si>
  <si>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</si>
  <si>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</si>
  <si>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</si>
  <si>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</si>
  <si>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</si>
  <si>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</si>
  <si>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</si>
  <si>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</si>
  <si>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</si>
  <si>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</si>
  <si>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</si>
  <si>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</si>
  <si>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</si>
  <si>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</si>
  <si>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</si>
  <si>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</si>
  <si>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</si>
  <si>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</si>
  <si>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</si>
  <si>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</si>
  <si>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</si>
  <si>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</si>
  <si>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</si>
  <si>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</si>
  <si>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</si>
  <si>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</si>
  <si>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</si>
  <si>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</si>
  <si>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</si>
  <si>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</si>
  <si>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</si>
  <si>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</si>
  <si>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</si>
  <si>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</si>
  <si>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</si>
  <si>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</si>
  <si>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</si>
  <si>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</si>
  <si>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</si>
  <si>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</si>
  <si>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</si>
  <si>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</si>
  <si>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</si>
  <si>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</si>
  <si>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</si>
  <si>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</si>
  <si>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</si>
  <si>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</si>
  <si>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</si>
  <si>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</si>
  <si>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</si>
  <si>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</si>
  <si>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</si>
  <si>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</si>
  <si>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</si>
  <si>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</si>
  <si>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</si>
  <si>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</si>
  <si>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</si>
  <si>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</si>
  <si>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</si>
  <si>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</si>
  <si>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</si>
  <si>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</si>
  <si>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</si>
  <si>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</si>
  <si>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</si>
  <si>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</si>
  <si>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</si>
  <si>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</si>
  <si>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</si>
  <si>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</si>
  <si>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</si>
  <si>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</si>
  <si>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</si>
  <si>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</si>
  <si>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</si>
  <si>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</si>
  <si>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</si>
  <si>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</si>
  <si>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</si>
  <si>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</si>
  <si>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</si>
  <si>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</si>
  <si>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</si>
  <si>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</si>
  <si>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</si>
  <si>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</si>
  <si>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</si>
  <si>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</si>
  <si>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</si>
  <si>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</si>
  <si>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</si>
  <si>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</si>
  <si>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</si>
  <si>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</si>
  <si>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</si>
  <si>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</si>
  <si>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</si>
  <si>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</si>
  <si>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</si>
  <si>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</si>
  <si>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</si>
  <si>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</si>
  <si>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</si>
  <si>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</si>
  <si>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</si>
  <si>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</si>
  <si>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</si>
  <si>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</si>
  <si>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</si>
  <si>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</si>
  <si>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</si>
  <si>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</si>
  <si>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</si>
  <si>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</si>
  <si>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</si>
  <si>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</si>
  <si>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</si>
  <si>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</si>
  <si>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</si>
  <si>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</si>
  <si>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</si>
  <si>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</si>
  <si>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</si>
  <si>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</si>
  <si>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</si>
  <si>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</si>
  <si>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</si>
  <si>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</si>
  <si>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</si>
  <si>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</si>
  <si>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</si>
  <si>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</si>
  <si>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</si>
  <si>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</si>
  <si>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</si>
  <si>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</si>
  <si>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</si>
  <si>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</si>
  <si>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</si>
  <si>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</si>
  <si>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</si>
  <si>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</si>
  <si>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</si>
  <si>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</si>
  <si>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</si>
  <si>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</si>
  <si>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</si>
  <si>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</si>
  <si>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</si>
  <si>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</si>
  <si>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</si>
  <si>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</si>
  <si>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</si>
  <si>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</si>
  <si>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</si>
  <si>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</si>
  <si>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</si>
  <si>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</si>
  <si>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</si>
  <si>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</si>
  <si>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</si>
  <si>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</si>
  <si>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</si>
  <si>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</si>
  <si>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</si>
  <si>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</si>
  <si>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</si>
  <si>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</si>
  <si>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</si>
  <si>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</si>
  <si>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</si>
  <si>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</si>
  <si>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</si>
  <si>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</si>
  <si>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</si>
  <si>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</si>
  <si>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</si>
  <si>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</si>
  <si>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</si>
  <si>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</si>
  <si>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</si>
  <si>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</si>
  <si>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</si>
  <si>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</si>
  <si>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</si>
  <si>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</si>
  <si>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</si>
  <si>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</si>
  <si>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</si>
  <si>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</si>
  <si>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</si>
  <si>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</si>
  <si>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</si>
  <si>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</si>
  <si>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</si>
  <si>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</si>
  <si>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</si>
  <si>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</si>
  <si>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</si>
  <si>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</si>
  <si>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</si>
  <si>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</si>
  <si>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</si>
  <si>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</si>
  <si>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</si>
  <si>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</si>
  <si>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</si>
  <si>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</si>
  <si>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</si>
  <si>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</si>
  <si>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</si>
  <si>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</si>
  <si>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</si>
  <si>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</si>
  <si>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</si>
  <si>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</si>
  <si>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</si>
  <si>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</si>
  <si>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</si>
  <si>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</si>
  <si>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</si>
  <si>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</si>
  <si>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</si>
  <si>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</si>
  <si>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</si>
  <si>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</si>
  <si>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</si>
  <si>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</si>
  <si>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</si>
  <si>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</si>
  <si>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</si>
  <si>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</si>
  <si>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</si>
  <si>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</si>
  <si>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</si>
  <si>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</si>
  <si>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</si>
  <si>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</si>
  <si>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</si>
  <si>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</si>
  <si>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</si>
  <si>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</si>
  <si>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</si>
  <si>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</si>
  <si>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</si>
  <si>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</si>
  <si>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</si>
  <si>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</si>
  <si>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</si>
  <si>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</si>
  <si>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</si>
  <si>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</si>
  <si>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</si>
  <si>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</si>
  <si>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</si>
  <si>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</si>
  <si>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</si>
  <si>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</si>
  <si>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</si>
  <si>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</si>
  <si>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</si>
  <si>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</si>
  <si>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</si>
  <si>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</si>
  <si>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</si>
  <si>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</si>
  <si>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</si>
  <si>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</si>
  <si>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</si>
  <si>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</si>
  <si>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</si>
  <si>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</si>
  <si>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</si>
  <si>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</si>
  <si>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</si>
  <si>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</si>
  <si>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</si>
  <si>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</si>
  <si>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</si>
  <si>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</si>
  <si>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</si>
  <si>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</si>
  <si>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</si>
  <si>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</si>
  <si>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</si>
  <si>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</si>
  <si>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</si>
  <si>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</si>
  <si>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</si>
  <si>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</si>
  <si>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</si>
  <si>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</si>
  <si>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</si>
  <si>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</si>
  <si>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</si>
  <si>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</si>
  <si>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</si>
  <si>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</si>
  <si>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</si>
  <si>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</si>
  <si>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</si>
  <si>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</si>
  <si>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</si>
  <si>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</si>
  <si>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</si>
  <si>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</si>
  <si>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</si>
  <si>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</si>
  <si>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</si>
  <si>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</si>
  <si>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</si>
  <si>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</si>
  <si>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</si>
  <si>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</si>
  <si>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</si>
  <si>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</si>
  <si>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</si>
  <si>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</si>
  <si>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</si>
  <si>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</si>
  <si>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</si>
  <si>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</si>
  <si>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</si>
  <si>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</si>
  <si>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</si>
  <si>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</si>
  <si>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</si>
  <si>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</si>
  <si>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</si>
  <si>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</si>
  <si>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</si>
  <si>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</si>
  <si>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</si>
  <si>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</si>
  <si>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</si>
  <si>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</si>
  <si>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</si>
  <si>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</si>
  <si>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</si>
  <si>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</si>
  <si>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</si>
  <si>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</si>
  <si>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</si>
  <si>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</si>
  <si>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</si>
  <si>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</si>
  <si>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</si>
  <si>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</si>
  <si>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</si>
  <si>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</si>
  <si>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</si>
  <si>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</si>
  <si>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</si>
  <si>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</si>
  <si>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</si>
  <si>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</si>
  <si>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</si>
  <si>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</si>
  <si>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</si>
  <si>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</si>
  <si>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</si>
  <si>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</si>
  <si>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</si>
  <si>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</si>
  <si>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</si>
  <si>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</si>
  <si>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</si>
  <si>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</si>
  <si>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</si>
  <si>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</si>
  <si>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</si>
  <si>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</si>
  <si>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</si>
  <si>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</si>
  <si>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</si>
  <si>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</si>
  <si>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</si>
  <si>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</si>
  <si>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</si>
  <si>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</si>
  <si>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</si>
  <si>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</si>
  <si>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</si>
  <si>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</si>
  <si>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</si>
  <si>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</si>
  <si>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</si>
  <si>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</si>
  <si>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</si>
  <si>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</si>
  <si>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</si>
  <si>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</si>
  <si>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</si>
  <si>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</si>
  <si>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</si>
  <si>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</si>
  <si>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</si>
  <si>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</si>
  <si>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</si>
  <si>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</si>
  <si>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</si>
  <si>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</si>
  <si>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</si>
  <si>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</si>
  <si>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</si>
  <si>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</si>
  <si>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</si>
  <si>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</si>
  <si>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</si>
  <si>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</si>
  <si>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</si>
  <si>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</si>
  <si>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</si>
  <si>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</si>
  <si>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</si>
  <si>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</si>
  <si>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</si>
  <si>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</si>
  <si>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</si>
  <si>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</si>
  <si>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</si>
  <si>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</si>
  <si>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</si>
  <si>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</si>
  <si>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</si>
  <si>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</si>
  <si>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</si>
  <si>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</si>
  <si>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</si>
  <si>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</si>
  <si>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</si>
  <si>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</si>
  <si>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</si>
  <si>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</si>
  <si>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</si>
  <si>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</si>
  <si>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</si>
  <si>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</si>
  <si>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</si>
  <si>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</si>
  <si>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</si>
  <si>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</si>
  <si>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</si>
  <si>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</si>
  <si>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</si>
  <si>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</si>
  <si>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</si>
  <si>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</si>
  <si>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</si>
  <si>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</si>
  <si>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</si>
  <si>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</si>
  <si>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</si>
  <si>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</si>
  <si>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</si>
  <si>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</si>
  <si>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</si>
  <si>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</si>
  <si>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</si>
  <si>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</si>
  <si>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</si>
  <si>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</si>
  <si>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</si>
  <si>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</si>
  <si>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</si>
  <si>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</si>
  <si>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</si>
  <si>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</si>
  <si>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</si>
  <si>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</si>
  <si>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</si>
  <si>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</si>
  <si>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</si>
  <si>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</si>
  <si>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</si>
  <si>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</si>
  <si>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</si>
  <si>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</si>
  <si>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</si>
  <si>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</si>
  <si>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</si>
  <si>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</si>
  <si>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</si>
  <si>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</si>
  <si>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</si>
  <si>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</si>
  <si>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</si>
  <si>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</si>
  <si>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</si>
  <si>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</si>
  <si>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</si>
  <si>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</si>
  <si>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</si>
  <si>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</si>
  <si>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</si>
  <si>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</si>
  <si>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</si>
  <si>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</si>
  <si>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</si>
  <si>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</si>
  <si>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</si>
  <si>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</si>
  <si>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</si>
  <si>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</si>
  <si>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</si>
  <si>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</si>
  <si>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</si>
  <si>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</si>
  <si>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</si>
  <si>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</si>
  <si>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</si>
  <si>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</si>
  <si>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</si>
  <si>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</si>
  <si>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</si>
  <si>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</si>
  <si>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</si>
  <si>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</si>
  <si>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</si>
  <si>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</si>
  <si>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</si>
  <si>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</si>
  <si>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</si>
  <si>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</si>
  <si>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</si>
  <si>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</si>
  <si>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</si>
  <si>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</si>
  <si>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</si>
  <si>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</si>
  <si>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</si>
  <si>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</si>
  <si>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</si>
  <si>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</si>
  <si>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</si>
  <si>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</si>
  <si>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</si>
  <si>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</si>
  <si>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</si>
  <si>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</si>
  <si>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</si>
  <si>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</si>
  <si>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</si>
  <si>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</si>
  <si>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</si>
  <si>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</si>
  <si>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</si>
  <si>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</si>
  <si>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</si>
  <si>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</si>
  <si>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</si>
  <si>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</si>
  <si>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</si>
  <si>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</si>
  <si>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</si>
  <si>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</si>
  <si>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</si>
  <si>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</si>
  <si>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</si>
  <si>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</si>
  <si>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</si>
  <si>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</si>
  <si>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</si>
  <si>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</si>
  <si>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</si>
  <si>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</si>
  <si>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</si>
  <si>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</si>
  <si>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</si>
  <si>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</si>
  <si>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</si>
  <si>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</si>
  <si>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</si>
  <si>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</si>
  <si>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</si>
  <si>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</si>
  <si>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</si>
  <si>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</si>
  <si>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</si>
  <si>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</si>
  <si>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</si>
  <si>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</si>
  <si>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</si>
  <si>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</si>
  <si>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</si>
  <si>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</si>
  <si>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</si>
  <si>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</si>
  <si>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</si>
  <si>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</si>
  <si>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</si>
  <si>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</si>
  <si>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</si>
  <si>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</si>
  <si>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</si>
  <si>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</si>
  <si>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</si>
  <si>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</si>
  <si>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</si>
  <si>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</si>
  <si>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</si>
  <si>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</si>
  <si>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</si>
  <si>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</si>
  <si>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</si>
  <si>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</si>
  <si>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</si>
  <si>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</si>
  <si>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</si>
  <si>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</si>
  <si>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</si>
  <si>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</si>
  <si>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</si>
  <si>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</si>
  <si>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</si>
  <si>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</si>
  <si>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</si>
  <si>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</si>
  <si>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</si>
  <si>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</si>
  <si>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</si>
  <si>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</si>
  <si>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</si>
  <si>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</si>
  <si>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</si>
  <si>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</si>
  <si>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</si>
  <si>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</si>
  <si>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</si>
  <si>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</si>
  <si>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</si>
  <si>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</si>
  <si>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</si>
  <si>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</si>
  <si>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</si>
  <si>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</si>
  <si>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</si>
  <si>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</si>
  <si>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</si>
  <si>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</si>
  <si>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</si>
  <si>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</si>
  <si>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</si>
  <si>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</si>
  <si>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</si>
  <si>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</si>
  <si>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</si>
  <si>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</si>
  <si>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</si>
  <si>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</si>
  <si>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</si>
  <si>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</si>
  <si>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</si>
  <si>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</si>
  <si>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</si>
  <si>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</si>
  <si>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</si>
  <si>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</si>
  <si>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</si>
  <si>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</si>
  <si>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</si>
  <si>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</si>
  <si>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</si>
  <si>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</si>
  <si>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</si>
  <si>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</si>
  <si>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</si>
  <si>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</si>
  <si>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</si>
  <si>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</si>
  <si>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</si>
  <si>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</si>
  <si>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</si>
  <si>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</si>
  <si>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</si>
  <si>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</si>
  <si>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</si>
  <si>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</si>
  <si>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</si>
  <si>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</si>
  <si>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</si>
  <si>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</si>
  <si>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</si>
  <si>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</si>
  <si>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</si>
  <si>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</si>
  <si>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</si>
  <si>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</si>
  <si>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</si>
  <si>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</si>
  <si>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</si>
  <si>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</si>
  <si>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</si>
  <si>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</si>
  <si>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</si>
  <si>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</si>
  <si>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</si>
  <si>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</si>
  <si>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</si>
  <si>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</si>
  <si>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</si>
  <si>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</si>
  <si>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</si>
  <si>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</si>
  <si>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</si>
  <si>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</si>
  <si>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</si>
  <si>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</si>
  <si>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</si>
  <si>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</si>
  <si>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</si>
  <si>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</si>
  <si>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</si>
  <si>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</si>
  <si>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</si>
  <si>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</si>
  <si>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</si>
  <si>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</si>
  <si>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</si>
  <si>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</si>
  <si>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</si>
  <si>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</si>
  <si>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</si>
  <si>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</si>
  <si>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</si>
  <si>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</si>
  <si>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</si>
  <si>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</si>
  <si>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</si>
  <si>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</si>
  <si>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</si>
  <si>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</si>
  <si>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</si>
  <si>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</si>
  <si>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</si>
  <si>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</si>
  <si>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</si>
  <si>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</si>
  <si>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</si>
  <si>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</si>
  <si>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</si>
  <si>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</si>
  <si>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</si>
  <si>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</si>
  <si>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</si>
  <si>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</si>
  <si>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</si>
  <si>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</si>
  <si>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</si>
  <si>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</si>
  <si>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</si>
  <si>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</si>
  <si>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</si>
  <si>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</si>
  <si>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</si>
  <si>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</si>
  <si>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</si>
  <si>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</si>
  <si>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</si>
  <si>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</si>
  <si>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</si>
  <si>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</si>
  <si>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</si>
  <si>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</si>
  <si>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</si>
  <si>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</si>
  <si>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</si>
  <si>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</si>
  <si>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</si>
  <si>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</si>
  <si>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</si>
  <si>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</si>
  <si>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</si>
  <si>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</si>
  <si>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</si>
  <si>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</si>
  <si>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</si>
  <si>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</si>
  <si>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</si>
  <si>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</si>
  <si>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</si>
  <si>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</si>
  <si>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</si>
  <si>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</si>
  <si>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</si>
  <si>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</si>
  <si>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</si>
  <si>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</si>
  <si>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</si>
  <si>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</si>
  <si>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</si>
  <si>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</si>
  <si>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</si>
  <si>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</si>
  <si>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</si>
  <si>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</si>
  <si>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</si>
  <si>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</si>
  <si>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</si>
  <si>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</si>
  <si>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</si>
  <si>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</si>
  <si>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</si>
  <si>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</si>
  <si>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</si>
  <si>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</si>
  <si>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</si>
  <si>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</si>
  <si>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</si>
  <si>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</si>
  <si>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</si>
  <si>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</si>
  <si>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</si>
  <si>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</si>
  <si>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</si>
  <si>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</si>
  <si>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</si>
  <si>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</si>
  <si>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</si>
  <si>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</si>
  <si>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</si>
  <si>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</si>
  <si>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</si>
  <si>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</si>
  <si>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</si>
  <si>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</si>
  <si>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</si>
  <si>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</si>
  <si>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</si>
  <si>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</si>
  <si>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</si>
  <si>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</si>
  <si>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</si>
  <si>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</si>
  <si>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</si>
  <si>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</si>
  <si>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</si>
  <si>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</si>
  <si>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</si>
  <si>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</si>
  <si>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</si>
  <si>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</si>
  <si>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</si>
  <si>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</si>
  <si>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</si>
  <si>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</si>
  <si>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</si>
  <si>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</si>
  <si>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</si>
  <si>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</si>
  <si>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</si>
  <si>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</si>
  <si>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</si>
  <si>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</si>
  <si>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</si>
  <si>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</si>
  <si>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</si>
  <si>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</si>
  <si>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</si>
  <si>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</si>
  <si>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</si>
  <si>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</si>
  <si>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</si>
  <si>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</si>
  <si>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</si>
  <si>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</si>
  <si>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</si>
  <si>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</si>
  <si>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</si>
  <si>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</si>
  <si>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</si>
  <si>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</si>
  <si>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</si>
  <si>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</si>
  <si>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</si>
  <si>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</si>
  <si>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</si>
  <si>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</si>
  <si>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</si>
  <si>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</si>
  <si>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</si>
  <si>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</si>
  <si>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</si>
  <si>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</si>
  <si>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</si>
  <si>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</si>
  <si>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</si>
  <si>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</si>
  <si>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</si>
  <si>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</si>
  <si>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</si>
  <si>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</si>
  <si>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</si>
  <si>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</si>
  <si>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</si>
  <si>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</si>
  <si>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</si>
  <si>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</si>
  <si>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</si>
  <si>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</si>
  <si>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</si>
  <si>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</si>
  <si>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</si>
  <si>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</si>
  <si>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</si>
  <si>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</si>
  <si>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</si>
  <si>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</si>
  <si>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</si>
  <si>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</si>
  <si>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</si>
  <si>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</si>
  <si>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</si>
  <si>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</si>
  <si>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</si>
  <si>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</si>
  <si>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</si>
  <si>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</si>
  <si>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</si>
  <si>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</si>
  <si>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</si>
  <si>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</si>
  <si>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</si>
  <si>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</si>
  <si>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</si>
  <si>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</si>
  <si>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</si>
  <si>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</si>
  <si>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</si>
  <si>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</si>
  <si>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</si>
  <si>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</si>
  <si>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</si>
  <si>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</si>
  <si>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</si>
  <si>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</si>
  <si>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</si>
  <si>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</si>
  <si>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</si>
  <si>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</si>
  <si>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</si>
  <si>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</si>
  <si>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</si>
  <si>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</si>
  <si>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</si>
  <si>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</si>
  <si>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</si>
  <si>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</si>
  <si>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</si>
  <si>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</si>
  <si>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</si>
  <si>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</si>
  <si>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</si>
  <si>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</si>
  <si>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</si>
  <si>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</si>
  <si>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</si>
  <si>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</si>
  <si>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</si>
  <si>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</si>
  <si>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</si>
  <si>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</si>
  <si>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</si>
  <si>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</si>
  <si>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</si>
  <si>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</si>
  <si>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</si>
  <si>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</si>
  <si>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</si>
  <si>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</si>
  <si>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</si>
  <si>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</si>
  <si>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</si>
  <si>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</si>
  <si>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</si>
  <si>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</si>
  <si>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</si>
  <si>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</si>
  <si>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</si>
  <si>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</si>
  <si>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</si>
  <si>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</si>
  <si>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</si>
  <si>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</si>
  <si>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</si>
  <si>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</si>
  <si>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</si>
  <si>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</si>
  <si>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</si>
  <si>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</si>
  <si>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</si>
  <si>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</si>
  <si>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</si>
  <si>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</si>
  <si>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</si>
  <si>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</si>
  <si>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</si>
  <si>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</si>
  <si>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</si>
  <si>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</si>
  <si>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</si>
  <si>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</si>
  <si>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</si>
  <si>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</si>
  <si>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</si>
  <si>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</si>
  <si>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</si>
  <si>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</si>
  <si>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</si>
  <si>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</si>
  <si>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</si>
  <si>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</si>
  <si>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</si>
  <si>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</si>
  <si>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</si>
  <si>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</si>
  <si>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</si>
  <si>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</si>
  <si>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</si>
  <si>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</si>
  <si>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</si>
  <si>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</si>
  <si>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</si>
  <si>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</si>
  <si>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</si>
  <si>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</si>
  <si>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</si>
  <si>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</si>
  <si>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</si>
  <si>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</si>
  <si>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</si>
  <si>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</si>
  <si>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</si>
  <si>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</si>
  <si>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</si>
  <si>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</si>
  <si>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</si>
  <si>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</si>
  <si>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</si>
  <si>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</si>
  <si>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</si>
  <si>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</si>
  <si>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</si>
  <si>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</si>
  <si>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</si>
  <si>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</si>
  <si>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</si>
  <si>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</si>
  <si>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</si>
  <si>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</si>
  <si>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</si>
  <si>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</si>
  <si>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</si>
  <si>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</si>
  <si>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</si>
  <si>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</si>
  <si>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</si>
  <si>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</si>
  <si>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</si>
  <si>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</si>
  <si>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</si>
  <si>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</si>
  <si>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</si>
  <si>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</si>
  <si>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</si>
  <si>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</si>
  <si>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</si>
  <si>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</si>
  <si>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</si>
  <si>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</si>
  <si>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</si>
  <si>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</si>
  <si>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</si>
  <si>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</si>
  <si>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</si>
  <si>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</si>
  <si>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</si>
  <si>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</si>
  <si>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</si>
  <si>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</si>
  <si>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</si>
  <si>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</si>
  <si>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</si>
  <si>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</si>
  <si>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</si>
  <si>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</si>
  <si>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</si>
  <si>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</si>
  <si>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</si>
  <si>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</si>
  <si>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</si>
  <si>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</si>
  <si>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</si>
  <si>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</si>
  <si>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</si>
  <si>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</si>
  <si>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</si>
  <si>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</si>
  <si>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</si>
  <si>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</si>
  <si>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</si>
  <si>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</si>
  <si>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</si>
  <si>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</si>
  <si>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</si>
  <si>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</si>
  <si>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</si>
  <si>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</si>
  <si>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</si>
  <si>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</si>
  <si>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</si>
  <si>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</si>
  <si>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</si>
  <si>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</si>
  <si>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</si>
  <si>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</si>
  <si>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</si>
  <si>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</si>
  <si>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</si>
  <si>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</si>
  <si>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</si>
  <si>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</si>
  <si>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</si>
  <si>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</si>
  <si>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</si>
  <si>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</si>
  <si>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</si>
  <si>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</si>
  <si>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</si>
  <si>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</si>
  <si>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</si>
  <si>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</si>
  <si>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</si>
  <si>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</si>
  <si>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</si>
  <si>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</si>
  <si>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</si>
  <si>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</si>
  <si>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</si>
  <si>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</si>
  <si>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</si>
  <si>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</si>
  <si>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</si>
  <si>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</si>
  <si>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</si>
  <si>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</si>
  <si>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</si>
  <si>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</si>
  <si>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</si>
  <si>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</si>
  <si>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</si>
  <si>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</si>
  <si>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</si>
  <si>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</si>
  <si>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</si>
  <si>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</si>
  <si>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</si>
  <si>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</si>
  <si>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</si>
  <si>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</si>
  <si>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</si>
  <si>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</si>
  <si>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</si>
  <si>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</si>
  <si>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</si>
  <si>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</si>
  <si>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</si>
  <si>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</si>
  <si>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</si>
  <si>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</si>
  <si>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</si>
  <si>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</si>
  <si>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</si>
  <si>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</si>
  <si>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</si>
  <si>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</si>
  <si>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</si>
  <si>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</si>
  <si>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</si>
  <si>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</si>
  <si>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</si>
  <si>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</si>
  <si>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</si>
  <si>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</si>
  <si>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</si>
  <si>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</si>
  <si>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</si>
  <si>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</si>
  <si>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</si>
  <si>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</si>
  <si>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</si>
  <si>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</si>
  <si>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</si>
  <si>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</si>
  <si>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</si>
  <si>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</si>
  <si>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</si>
  <si>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</si>
  <si>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</si>
  <si>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</si>
  <si>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</si>
  <si>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</si>
  <si>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</si>
  <si>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</si>
  <si>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</si>
  <si>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</si>
  <si>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</si>
  <si>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</si>
  <si>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</si>
  <si>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</si>
  <si>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</si>
  <si>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</si>
  <si>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</si>
  <si>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</si>
  <si>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</si>
  <si>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</si>
  <si>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</si>
  <si>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</si>
  <si>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</si>
  <si>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</si>
  <si>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</si>
  <si>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</si>
  <si>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</si>
  <si>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</si>
  <si>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</si>
  <si>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</si>
  <si>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</si>
  <si>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</si>
  <si>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</si>
  <si>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</si>
  <si>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</si>
  <si>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</si>
  <si>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</si>
  <si>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</si>
  <si>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</si>
  <si>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</si>
  <si>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</si>
  <si>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</si>
  <si>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</si>
  <si>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</si>
  <si>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</si>
  <si>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</si>
  <si>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</si>
  <si>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</si>
  <si>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</si>
  <si>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</si>
  <si>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</si>
  <si>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</si>
  <si>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</si>
  <si>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</si>
  <si>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</si>
  <si>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</si>
  <si>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</si>
  <si>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</si>
  <si>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</si>
  <si>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</si>
  <si>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</si>
  <si>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</si>
  <si>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</si>
  <si>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</si>
  <si>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</si>
  <si>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</si>
  <si>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</si>
  <si>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</si>
  <si>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</si>
  <si>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</si>
  <si>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</si>
  <si>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</si>
  <si>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</si>
  <si>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</si>
  <si>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</si>
  <si>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</si>
  <si>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</si>
  <si>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</si>
  <si>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</si>
  <si>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</si>
  <si>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</si>
  <si>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</si>
  <si>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</si>
  <si>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</si>
  <si>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</si>
  <si>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</si>
  <si>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</si>
  <si>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</si>
  <si>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</si>
  <si>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</si>
  <si>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</si>
  <si>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</si>
  <si>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</si>
  <si>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</si>
  <si>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</si>
  <si>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</si>
  <si>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</si>
  <si>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</si>
  <si>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</si>
  <si>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</si>
  <si>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</si>
  <si>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</si>
  <si>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</si>
  <si>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</si>
  <si>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</si>
  <si>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</si>
  <si>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</si>
  <si>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</si>
  <si>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</si>
  <si>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</si>
  <si>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</si>
  <si>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</si>
  <si>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</si>
  <si>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</si>
  <si>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</si>
  <si>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</si>
  <si>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</si>
  <si>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</si>
  <si>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</si>
  <si>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</si>
  <si>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</si>
  <si>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</si>
  <si>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</si>
  <si>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</si>
  <si>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</si>
  <si>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</si>
  <si>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</si>
  <si>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</si>
  <si>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</si>
  <si>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</si>
  <si>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</si>
  <si>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</si>
  <si>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</si>
  <si>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</si>
  <si>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</si>
  <si>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</si>
  <si>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</si>
  <si>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</si>
  <si>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</si>
  <si>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</si>
  <si>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</si>
  <si>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</si>
  <si>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</si>
  <si>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</si>
  <si>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</si>
  <si>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</si>
  <si>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</si>
  <si>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</si>
  <si>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</si>
  <si>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</si>
  <si>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</si>
  <si>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</si>
  <si>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</si>
  <si>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</si>
  <si>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</si>
  <si>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</si>
  <si>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</si>
  <si>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</si>
  <si>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</si>
  <si>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</si>
  <si>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</si>
  <si>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</si>
  <si>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</si>
  <si>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</si>
  <si>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</si>
  <si>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</si>
  <si>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</si>
  <si>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</si>
  <si>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</si>
  <si>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</si>
  <si>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</si>
  <si>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</si>
  <si>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</si>
  <si>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</si>
  <si>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</si>
  <si>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</si>
  <si>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</si>
  <si>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</si>
  <si>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</si>
  <si>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</si>
  <si>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</si>
  <si>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</si>
  <si>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</si>
  <si>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</si>
  <si>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</si>
  <si>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</si>
  <si>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</si>
  <si>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</si>
  <si>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</si>
  <si>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</si>
  <si>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</si>
  <si>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</si>
  <si>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</si>
  <si>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</si>
  <si>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</si>
  <si>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</si>
  <si>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</si>
  <si>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</si>
  <si>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</si>
  <si>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</si>
  <si>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</si>
  <si>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</si>
  <si>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</si>
  <si>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</si>
  <si>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</si>
  <si>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</si>
  <si>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</si>
  <si>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</si>
  <si>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</si>
  <si>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</si>
  <si>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</si>
  <si>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</si>
  <si>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</si>
  <si>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</si>
  <si>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</si>
  <si>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</si>
  <si>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</si>
  <si>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</si>
  <si>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</si>
  <si>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</si>
  <si>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</si>
  <si>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</si>
  <si>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</si>
  <si>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</si>
  <si>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</si>
  <si>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</si>
  <si>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</si>
  <si>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</si>
  <si>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</si>
  <si>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</si>
  <si>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</si>
  <si>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</si>
  <si>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</si>
  <si>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</si>
  <si>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</si>
  <si>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</si>
  <si>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</si>
  <si>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</si>
  <si>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</si>
  <si>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</si>
  <si>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</si>
  <si>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</si>
  <si>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</si>
  <si>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</si>
  <si>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</si>
  <si>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</si>
  <si>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</si>
  <si>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</si>
  <si>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</si>
  <si>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</si>
  <si>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</si>
  <si>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</si>
  <si>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</si>
  <si>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</si>
  <si>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</si>
  <si>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</si>
  <si>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</si>
  <si>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</si>
  <si>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</si>
  <si>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</si>
  <si>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</si>
  <si>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</si>
  <si>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</si>
  <si>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</si>
  <si>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</si>
  <si>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</si>
  <si>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</si>
  <si>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</si>
  <si>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</si>
  <si>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</si>
  <si>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</si>
  <si>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</si>
  <si>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</si>
  <si>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</si>
  <si>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</si>
  <si>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</si>
  <si>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</si>
  <si>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</si>
  <si>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</si>
  <si>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</si>
  <si>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</si>
  <si>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</si>
  <si>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</si>
  <si>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</si>
  <si>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</si>
  <si>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</si>
  <si>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</si>
  <si>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</si>
  <si>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</si>
  <si>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</si>
  <si>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</si>
  <si>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</si>
  <si>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</si>
  <si>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</si>
  <si>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</si>
  <si>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</si>
  <si>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</si>
  <si>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</si>
  <si>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</si>
  <si>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</si>
  <si>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</si>
  <si>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</si>
  <si>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</si>
  <si>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</si>
  <si>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</si>
  <si>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</si>
  <si>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</si>
  <si>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</si>
  <si>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</si>
  <si>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</si>
  <si>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</si>
  <si>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</si>
  <si>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</si>
  <si>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</si>
  <si>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</si>
  <si>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</si>
  <si>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</si>
  <si>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</si>
  <si>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</si>
  <si>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</si>
  <si>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</si>
  <si>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</si>
  <si>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</si>
  <si>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</si>
  <si>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</si>
  <si>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</si>
  <si>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</si>
  <si>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</si>
  <si>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</si>
  <si>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</si>
  <si>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</si>
  <si>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</si>
  <si>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</si>
  <si>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</si>
  <si>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</si>
  <si>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</si>
  <si>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</si>
  <si>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</si>
  <si>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</si>
  <si>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</si>
  <si>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</si>
  <si>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</si>
  <si>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</si>
  <si>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</si>
  <si>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</si>
  <si>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</si>
  <si>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</si>
  <si>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</si>
  <si>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</si>
  <si>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</si>
  <si>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</si>
  <si>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</si>
  <si>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</si>
  <si>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</si>
  <si>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</si>
  <si>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</si>
  <si>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</si>
  <si>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</si>
  <si>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</si>
  <si>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</si>
  <si>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</si>
  <si>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</si>
  <si>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</si>
  <si>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</si>
  <si>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</si>
  <si>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</si>
  <si>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</si>
  <si>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</si>
  <si>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</si>
  <si>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</si>
  <si>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</si>
  <si>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</si>
  <si>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</si>
  <si>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</si>
  <si>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</si>
  <si>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</si>
  <si>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</si>
  <si>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</si>
  <si>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</si>
  <si>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</si>
  <si>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</si>
  <si>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</si>
  <si>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</si>
  <si>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</si>
  <si>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</si>
  <si>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</si>
  <si>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</si>
  <si>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</si>
  <si>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</si>
  <si>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</si>
  <si>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</si>
  <si>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</si>
  <si>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</si>
  <si>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</si>
  <si>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</si>
  <si>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</si>
  <si>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</si>
  <si>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</si>
  <si>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</si>
  <si>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</si>
  <si>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</si>
  <si>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</si>
  <si>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</si>
  <si>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</si>
  <si>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</si>
  <si>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</si>
  <si>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</si>
  <si>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</si>
  <si>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</si>
  <si>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</si>
  <si>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</si>
  <si>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</si>
  <si>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</si>
  <si>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</si>
  <si>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</si>
  <si>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</si>
  <si>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</si>
  <si>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</si>
  <si>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</si>
  <si>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</si>
  <si>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</si>
  <si>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</si>
  <si>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</si>
  <si>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</si>
  <si>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</si>
  <si>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</si>
  <si>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</si>
  <si>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</si>
  <si>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</si>
  <si>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</si>
  <si>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</si>
  <si>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</si>
  <si>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</si>
  <si>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</si>
  <si>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</si>
  <si>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</si>
  <si>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</si>
  <si>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</si>
  <si>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</si>
  <si>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</si>
  <si>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</si>
  <si>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</si>
  <si>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</si>
  <si>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</si>
  <si>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</si>
  <si>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</si>
  <si>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</si>
  <si>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</si>
  <si>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</si>
  <si>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</si>
  <si>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</si>
  <si>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</si>
  <si>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</si>
  <si>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</si>
  <si>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</si>
  <si>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</si>
  <si>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</si>
  <si>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</si>
  <si>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</si>
  <si>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</si>
  <si>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</si>
  <si>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</si>
  <si>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</si>
  <si>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</si>
  <si>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</si>
  <si>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</si>
  <si>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</si>
  <si>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</si>
  <si>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</si>
  <si>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</si>
  <si>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</si>
  <si>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</si>
  <si>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</si>
  <si>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</si>
  <si>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</si>
  <si>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</si>
  <si>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</si>
  <si>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</si>
  <si>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</si>
  <si>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</si>
  <si>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</si>
  <si>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</si>
  <si>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</si>
  <si>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</si>
  <si>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</si>
  <si>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</si>
  <si>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</si>
  <si>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</si>
  <si>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</si>
  <si>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</si>
  <si>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</si>
  <si>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</si>
  <si>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</si>
  <si>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</si>
  <si>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</si>
  <si>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</si>
  <si>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</si>
  <si>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</si>
  <si>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</si>
  <si>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</si>
  <si>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</si>
  <si>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</si>
  <si>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</si>
  <si>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</si>
  <si>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</si>
  <si>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</si>
  <si>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</si>
  <si>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</si>
  <si>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</si>
  <si>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</si>
  <si>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</si>
  <si>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</si>
  <si>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</si>
  <si>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</si>
  <si>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</si>
  <si>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</si>
  <si>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</si>
  <si>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</si>
  <si>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</si>
  <si>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</si>
  <si>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</si>
  <si>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</si>
  <si>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</si>
  <si>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</si>
  <si>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</si>
  <si>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</si>
  <si>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</si>
  <si>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</si>
  <si>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</si>
  <si>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</si>
  <si>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</si>
  <si>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</si>
  <si>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</si>
  <si>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</si>
  <si>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</si>
  <si>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</si>
  <si>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</si>
  <si>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</si>
  <si>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</si>
  <si>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</si>
  <si>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</si>
  <si>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</si>
  <si>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</si>
  <si>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</si>
  <si>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</si>
  <si>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</si>
  <si>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</si>
  <si>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</si>
  <si>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</si>
  <si>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</si>
  <si>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</si>
  <si>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</si>
  <si>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</si>
  <si>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</si>
  <si>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</si>
  <si>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</si>
  <si>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</si>
  <si>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</si>
  <si>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</si>
  <si>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</si>
  <si>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</si>
  <si>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</si>
  <si>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</si>
  <si>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</si>
  <si>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</si>
  <si>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</si>
  <si>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</si>
  <si>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</si>
  <si>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</si>
  <si>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</si>
  <si>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</si>
  <si>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</si>
  <si>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</si>
  <si>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</si>
  <si>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</si>
  <si>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</si>
  <si>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</si>
  <si>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</si>
  <si>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</si>
  <si>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</si>
  <si>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</si>
  <si>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</si>
  <si>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</si>
  <si>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</si>
  <si>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</si>
  <si>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</si>
  <si>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</si>
  <si>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</si>
  <si>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</si>
  <si>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</si>
  <si>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</si>
  <si>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</si>
  <si>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</si>
  <si>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</si>
  <si>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</si>
  <si>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</si>
  <si>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</si>
  <si>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</si>
  <si>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</si>
  <si>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</si>
  <si>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</si>
  <si>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</si>
  <si>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</si>
  <si>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</si>
  <si>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</si>
  <si>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</si>
  <si>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</si>
  <si>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</si>
  <si>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</si>
  <si>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</si>
  <si>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</si>
  <si>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</si>
  <si>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</si>
  <si>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</si>
  <si>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</si>
  <si>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</si>
  <si>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</si>
  <si>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</si>
  <si>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</si>
  <si>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</si>
  <si>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</si>
  <si>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</si>
  <si>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</si>
  <si>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</si>
  <si>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</si>
  <si>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</si>
  <si>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</si>
  <si>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</si>
  <si>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</si>
  <si>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</si>
  <si>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</si>
  <si>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</si>
  <si>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</si>
  <si>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</si>
  <si>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</si>
  <si>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</si>
  <si>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</si>
  <si>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</si>
  <si>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</si>
  <si>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</si>
  <si>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</si>
  <si>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</si>
  <si>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</si>
  <si>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</si>
  <si>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</si>
  <si>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</si>
  <si>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</si>
  <si>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</si>
  <si>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</si>
  <si>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</si>
  <si>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</si>
  <si>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</si>
  <si>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</si>
  <si>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</si>
  <si>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</si>
  <si>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</si>
  <si>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</si>
  <si>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</si>
  <si>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</si>
  <si>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</si>
  <si>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</si>
  <si>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</si>
  <si>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</si>
  <si>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</si>
  <si>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</si>
  <si>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</si>
  <si>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</si>
  <si>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</si>
  <si>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</si>
  <si>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</si>
  <si>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</si>
  <si>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</si>
  <si>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</si>
  <si>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</si>
  <si>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</si>
  <si>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</si>
  <si>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</si>
  <si>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</si>
  <si>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</si>
  <si>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</si>
  <si>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</si>
  <si>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</si>
  <si>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</si>
  <si>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</si>
  <si>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</si>
  <si>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</si>
  <si>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</si>
  <si>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</si>
  <si>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</si>
  <si>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</si>
  <si>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</si>
  <si>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</si>
  <si>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</si>
  <si>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</si>
  <si>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</si>
  <si>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</si>
  <si>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</si>
  <si>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</si>
  <si>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</si>
  <si>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</si>
  <si>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</si>
  <si>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</si>
  <si>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</si>
  <si>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</si>
  <si>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</si>
  <si>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</si>
  <si>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</si>
  <si>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</si>
  <si>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</si>
  <si>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</si>
  <si>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</si>
  <si>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</si>
  <si>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</si>
  <si>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</si>
  <si>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</si>
  <si>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</si>
  <si>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</si>
  <si>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</si>
  <si>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</si>
  <si>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</si>
  <si>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</si>
  <si>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</si>
  <si>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</si>
  <si>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</si>
  <si>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</si>
  <si>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</si>
  <si>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</si>
  <si>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</si>
  <si>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</si>
  <si>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</si>
  <si>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</si>
  <si>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</si>
  <si>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</si>
  <si>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</si>
  <si>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</si>
  <si>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</si>
  <si>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</si>
  <si>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</si>
  <si>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</si>
  <si>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</si>
  <si>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</si>
  <si>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</si>
  <si>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</si>
  <si>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</si>
  <si>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</si>
  <si>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</si>
  <si>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</si>
  <si>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</si>
  <si>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</si>
  <si>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</si>
  <si>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</si>
  <si>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</si>
  <si>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</si>
  <si>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</si>
  <si>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</si>
  <si>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</si>
  <si>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</si>
  <si>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</si>
  <si>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</si>
  <si>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</si>
  <si>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</si>
  <si>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</si>
  <si>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</si>
  <si>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</si>
  <si>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</si>
  <si>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</si>
  <si>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</si>
  <si>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</si>
  <si>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</si>
  <si>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</si>
  <si>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</si>
  <si>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</si>
  <si>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</si>
  <si>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</si>
  <si>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</si>
  <si>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</si>
  <si>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</si>
  <si>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</si>
  <si>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</si>
  <si>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</si>
  <si>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</si>
  <si>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</si>
  <si>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</si>
  <si>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</si>
  <si>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</si>
  <si>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</si>
  <si>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</si>
  <si>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</si>
  <si>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</si>
  <si>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</si>
  <si>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</si>
  <si>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</si>
  <si>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</si>
  <si>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</si>
  <si>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</si>
  <si>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</si>
  <si>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</si>
  <si>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</si>
  <si>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</si>
  <si>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</si>
  <si>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</si>
  <si>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</si>
  <si>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</si>
  <si>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</si>
  <si>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</si>
  <si>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</si>
  <si>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</si>
  <si>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</si>
  <si>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</si>
  <si>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</si>
  <si>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</si>
  <si>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</si>
  <si>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</si>
  <si>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</si>
  <si>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</si>
  <si>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</si>
  <si>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</si>
  <si>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</si>
  <si>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</si>
  <si>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</si>
  <si>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</si>
  <si>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</si>
  <si>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</si>
  <si>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</si>
  <si>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</si>
  <si>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</si>
  <si>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</si>
  <si>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</si>
  <si>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</si>
  <si>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</si>
  <si>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</si>
  <si>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</si>
  <si>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</si>
  <si>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</si>
  <si>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</si>
  <si>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</si>
  <si>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</si>
  <si>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</si>
  <si>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</si>
  <si>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</si>
  <si>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</si>
  <si>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</si>
  <si>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</si>
  <si>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</si>
  <si>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</si>
  <si>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</si>
  <si>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</si>
  <si>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</si>
  <si>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</si>
  <si>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</si>
  <si>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</si>
  <si>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</si>
  <si>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</si>
  <si>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</si>
  <si>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</si>
  <si>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</si>
  <si>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</si>
  <si>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</si>
  <si>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</si>
  <si>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</si>
  <si>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</si>
  <si>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</si>
  <si>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</si>
  <si>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</si>
  <si>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</si>
  <si>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</si>
  <si>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</si>
  <si>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</si>
  <si>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</si>
  <si>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</si>
  <si>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</si>
  <si>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</si>
  <si>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</si>
  <si>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</si>
  <si>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</si>
  <si>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</si>
  <si>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</si>
  <si>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</si>
  <si>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</si>
  <si>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</si>
  <si>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</si>
  <si>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</si>
  <si>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</si>
  <si>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</si>
  <si>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</si>
  <si>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</si>
  <si>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</si>
  <si>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</si>
  <si>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</si>
  <si>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</si>
  <si>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</si>
  <si>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</si>
  <si>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</si>
  <si>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</si>
  <si>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</si>
  <si>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</si>
  <si>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</si>
  <si>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</si>
  <si>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</si>
  <si>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</si>
  <si>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</si>
  <si>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</si>
  <si>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</si>
  <si>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</si>
  <si>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</si>
  <si>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</si>
  <si>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</si>
  <si>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</si>
  <si>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</si>
  <si>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</si>
  <si>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</si>
  <si>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</si>
  <si>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</si>
  <si>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</si>
  <si>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</si>
  <si>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</si>
  <si>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</si>
  <si>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</si>
  <si>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</si>
  <si>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</si>
  <si>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</si>
  <si>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</si>
  <si>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</si>
  <si>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</si>
  <si>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</si>
  <si>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</si>
  <si>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</si>
  <si>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</si>
  <si>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</si>
  <si>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</si>
  <si>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</si>
  <si>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</si>
  <si>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</si>
  <si>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</si>
  <si>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</si>
  <si>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</si>
  <si>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</si>
  <si>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</si>
  <si>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</si>
  <si>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</si>
  <si>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</si>
  <si>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</si>
  <si>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</si>
  <si>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</si>
  <si>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</si>
  <si>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</si>
  <si>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</si>
  <si>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</si>
  <si>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</si>
  <si>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</si>
  <si>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</si>
  <si>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</si>
  <si>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</si>
  <si>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</si>
  <si>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</si>
  <si>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</si>
  <si>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</si>
  <si>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</si>
  <si>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</si>
  <si>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</si>
  <si>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</si>
  <si>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</si>
  <si>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</si>
  <si>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</si>
  <si>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</si>
  <si>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</si>
  <si>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</si>
  <si>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</si>
  <si>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</si>
  <si>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</si>
  <si>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</si>
  <si>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</si>
  <si>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</si>
  <si>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</si>
  <si>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</si>
  <si>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</si>
  <si>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</si>
  <si>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</si>
  <si>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</si>
  <si>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</si>
  <si>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</si>
  <si>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</si>
  <si>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</si>
  <si>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</si>
  <si>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</si>
  <si>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</si>
  <si>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</si>
  <si>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</si>
  <si>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</si>
  <si>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</si>
  <si>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</si>
  <si>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</si>
  <si>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</si>
  <si>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</si>
  <si>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</si>
  <si>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</si>
  <si>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</si>
  <si>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</si>
  <si>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</si>
  <si>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</si>
  <si>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</si>
  <si>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</si>
  <si>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</si>
  <si>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</si>
  <si>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</si>
  <si>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</si>
  <si>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</si>
  <si>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</si>
  <si>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</si>
  <si>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</si>
  <si>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</si>
  <si>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</si>
  <si>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</si>
  <si>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</si>
  <si>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</si>
  <si>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</si>
  <si>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</si>
  <si>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</si>
  <si>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</si>
  <si>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</si>
  <si>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</si>
  <si>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</si>
  <si>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</si>
  <si>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</si>
  <si>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</si>
  <si>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</si>
  <si>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</si>
  <si>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</si>
  <si>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</si>
  <si>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</si>
  <si>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</si>
  <si>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</si>
  <si>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</si>
  <si>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</si>
  <si>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</si>
  <si>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</si>
  <si>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</si>
  <si>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</si>
  <si>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</si>
  <si>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</si>
  <si>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</si>
  <si>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</si>
  <si>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</si>
  <si>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</si>
  <si>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</si>
  <si>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</si>
  <si>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</si>
  <si>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</si>
  <si>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</si>
  <si>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</si>
  <si>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</si>
  <si>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</si>
  <si>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</si>
  <si>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</si>
  <si>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</si>
  <si>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</si>
  <si>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</si>
  <si>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</si>
  <si>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</si>
  <si>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</si>
  <si>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</si>
  <si>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</si>
  <si>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</si>
  <si>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</si>
  <si>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</si>
  <si>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</si>
  <si>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</si>
  <si>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</si>
  <si>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</si>
  <si>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</si>
  <si>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</si>
  <si>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</si>
  <si>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</si>
  <si>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</si>
  <si>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</si>
  <si>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</si>
  <si>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</si>
  <si>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</si>
  <si>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</si>
  <si>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</si>
  <si>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</si>
  <si>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</si>
  <si>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</si>
  <si>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</si>
  <si>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</si>
  <si>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</si>
  <si>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</si>
  <si>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</si>
  <si>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</si>
  <si>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</si>
  <si>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</si>
  <si>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</si>
  <si>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</si>
  <si>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</si>
  <si>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</si>
  <si>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</si>
  <si>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</si>
  <si>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</si>
  <si>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</si>
  <si>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</si>
  <si>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</si>
  <si>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</si>
  <si>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</si>
  <si>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</si>
  <si>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</si>
  <si>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</si>
  <si>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</si>
  <si>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</si>
  <si>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</si>
  <si>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</si>
  <si>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</si>
  <si>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</si>
  <si>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</si>
  <si>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</si>
  <si>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</si>
  <si>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</si>
  <si>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</si>
  <si>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</si>
  <si>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</si>
  <si>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</si>
  <si>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</si>
  <si>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</si>
  <si>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</si>
  <si>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</si>
  <si>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</si>
  <si>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</si>
  <si>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</si>
  <si>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</si>
  <si>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</si>
  <si>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</si>
  <si>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</si>
  <si>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</si>
  <si>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</si>
  <si>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</si>
  <si>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</si>
  <si>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</si>
  <si>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</si>
  <si>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</si>
  <si>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</si>
  <si>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</si>
  <si>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</si>
  <si>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</si>
  <si>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</si>
  <si>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</si>
  <si>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</si>
  <si>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</si>
  <si>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</si>
  <si>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</si>
  <si>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</si>
  <si>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</si>
  <si>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</si>
  <si>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</si>
  <si>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</si>
  <si>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</si>
  <si>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</si>
  <si>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</si>
  <si>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</si>
  <si>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</si>
  <si>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</si>
  <si>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</si>
  <si>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</si>
  <si>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</si>
  <si>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</si>
  <si>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</si>
  <si>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</si>
  <si>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</si>
  <si>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</si>
  <si>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</si>
  <si>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</si>
  <si>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</si>
  <si>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</si>
  <si>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</si>
  <si>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</si>
  <si>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</si>
  <si>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</si>
  <si>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</si>
  <si>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</si>
  <si>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</si>
  <si>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</si>
  <si>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</si>
  <si>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</si>
  <si>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</si>
  <si>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</si>
  <si>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</si>
  <si>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</si>
  <si>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</si>
  <si>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</si>
  <si>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</si>
  <si>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</si>
  <si>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</si>
  <si>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</si>
  <si>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</si>
  <si>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</si>
  <si>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</si>
  <si>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</si>
  <si>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</si>
  <si>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</si>
  <si>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</si>
  <si>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</si>
  <si>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</si>
  <si>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</si>
  <si>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</si>
  <si>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</si>
  <si>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</si>
  <si>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</si>
  <si>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</si>
  <si>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</si>
  <si>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</si>
  <si>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</si>
  <si>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</si>
  <si>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</si>
  <si>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</si>
  <si>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</si>
  <si>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</si>
  <si>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</si>
  <si>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</si>
  <si>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</si>
  <si>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</si>
  <si>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</si>
  <si>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</si>
  <si>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</si>
  <si>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</si>
  <si>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</si>
  <si>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</si>
  <si>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</si>
  <si>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</si>
  <si>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</si>
  <si>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</si>
  <si>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</si>
  <si>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</si>
  <si>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</si>
  <si>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</si>
  <si>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</si>
  <si>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</si>
  <si>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</si>
  <si>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</si>
  <si>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</si>
  <si>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</si>
  <si>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</si>
  <si>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</si>
  <si>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</si>
  <si>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</si>
  <si>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</si>
  <si>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</si>
  <si>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</si>
  <si>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</si>
  <si>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</si>
  <si>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</si>
  <si>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</si>
  <si>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</si>
  <si>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</si>
  <si>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</si>
  <si>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</si>
  <si>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</si>
  <si>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</si>
  <si>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</si>
  <si>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</si>
  <si>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</si>
  <si>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</si>
  <si>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</si>
  <si>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</si>
  <si>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</si>
  <si>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</si>
  <si>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</si>
  <si>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</si>
  <si>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</si>
  <si>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</si>
  <si>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</si>
  <si>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</si>
  <si>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</si>
  <si>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</si>
  <si>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</si>
  <si>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</si>
  <si>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</si>
  <si>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</si>
  <si>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</si>
  <si>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</si>
  <si>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</si>
  <si>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</si>
  <si>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</si>
  <si>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</si>
  <si>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</si>
  <si>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</si>
  <si>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</si>
  <si>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</si>
  <si>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</si>
  <si>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</si>
  <si>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</si>
  <si>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</si>
  <si>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</si>
  <si>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</si>
  <si>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</si>
  <si>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</si>
  <si>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</si>
  <si>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</si>
  <si>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</si>
  <si>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</si>
  <si>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</si>
  <si>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</si>
  <si>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</si>
  <si>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</si>
  <si>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</si>
  <si>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</si>
  <si>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</si>
  <si>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</si>
  <si>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</si>
  <si>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</si>
  <si>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</si>
  <si>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</si>
  <si>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</si>
  <si>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</si>
  <si>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</si>
  <si>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</si>
  <si>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</si>
  <si>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</si>
  <si>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</si>
  <si>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</si>
  <si>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</si>
  <si>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</si>
  <si>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</si>
  <si>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</si>
  <si>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</si>
  <si>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</si>
  <si>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</si>
  <si>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</si>
  <si>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</si>
  <si>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</si>
  <si>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</si>
  <si>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</si>
  <si>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</si>
  <si>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</si>
  <si>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</si>
  <si>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</si>
  <si>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</si>
  <si>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</si>
  <si>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</si>
  <si>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</si>
  <si>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</si>
  <si>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</si>
  <si>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</si>
  <si>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</si>
  <si>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</si>
  <si>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</si>
  <si>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</si>
  <si>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</si>
  <si>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</si>
  <si>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</si>
  <si>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</si>
  <si>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</si>
  <si>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</si>
  <si>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</si>
  <si>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</si>
  <si>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</si>
  <si>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</si>
  <si>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</si>
  <si>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</si>
  <si>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</si>
  <si>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</si>
  <si>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</si>
  <si>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</si>
  <si>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</si>
  <si>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</si>
  <si>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</si>
  <si>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</si>
  <si>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</si>
  <si>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</si>
  <si>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</si>
  <si>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</si>
  <si>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</si>
  <si>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</si>
  <si>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</si>
  <si>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</si>
  <si>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</si>
  <si>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</si>
  <si>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</si>
  <si>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</si>
  <si>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</si>
  <si>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</si>
  <si>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</si>
  <si>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</si>
  <si>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</si>
  <si>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</si>
  <si>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</si>
  <si>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</si>
  <si>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</si>
  <si>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</si>
  <si>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</si>
  <si>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</si>
  <si>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</si>
  <si>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</si>
  <si>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</si>
  <si>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</si>
  <si>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</si>
  <si>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</si>
  <si>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</si>
  <si>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</si>
  <si>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</si>
  <si>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</si>
  <si>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</si>
  <si>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</si>
  <si>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</si>
  <si>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</si>
  <si>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</si>
  <si>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</si>
  <si>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</si>
  <si>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</si>
  <si>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</si>
  <si>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</si>
  <si>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</si>
  <si>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</si>
  <si>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</si>
  <si>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</si>
  <si>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</si>
  <si>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</si>
  <si>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</si>
  <si>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</si>
  <si>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</si>
  <si>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</si>
  <si>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</si>
  <si>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</si>
  <si>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</si>
  <si>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</si>
  <si>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</si>
  <si>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</si>
  <si>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</si>
  <si>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</si>
  <si>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</si>
  <si>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</si>
  <si>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</si>
  <si>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</si>
  <si>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</si>
  <si>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</si>
  <si>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</si>
  <si>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</si>
  <si>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</si>
  <si>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</si>
  <si>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</si>
  <si>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</si>
  <si>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</si>
  <si>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</si>
  <si>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</si>
  <si>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</si>
  <si>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</si>
  <si>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</si>
  <si>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</si>
  <si>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</si>
  <si>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</si>
  <si>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</si>
  <si>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</si>
  <si>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</si>
  <si>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</si>
  <si>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</si>
  <si>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</si>
  <si>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</si>
  <si>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</si>
  <si>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</si>
  <si>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</si>
  <si>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</si>
  <si>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</si>
  <si>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</si>
  <si>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</si>
  <si>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</si>
  <si>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</si>
  <si>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</si>
  <si>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</si>
  <si>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</si>
  <si>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</si>
  <si>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</si>
  <si>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</si>
  <si>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</si>
  <si>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</si>
  <si>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</si>
  <si>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</si>
  <si>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</si>
  <si>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</si>
  <si>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</si>
  <si>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</si>
  <si>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</si>
  <si>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</si>
  <si>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</si>
  <si>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</si>
  <si>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</si>
  <si>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</si>
  <si>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</si>
  <si>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</si>
  <si>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</si>
  <si>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</si>
  <si>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</si>
  <si>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</si>
  <si>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</si>
  <si>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</si>
  <si>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</si>
  <si>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</si>
  <si>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</si>
  <si>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</si>
  <si>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</si>
  <si>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</si>
  <si>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</si>
  <si>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</si>
  <si>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</si>
  <si>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</si>
  <si>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</si>
  <si>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</si>
  <si>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</si>
  <si>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</si>
  <si>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</si>
  <si>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</si>
  <si>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</si>
  <si>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</si>
  <si>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</si>
  <si>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</si>
  <si>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</si>
  <si>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</si>
  <si>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</si>
  <si>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</si>
  <si>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</si>
  <si>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</si>
  <si>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</si>
  <si>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</si>
  <si>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</si>
  <si>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</si>
  <si>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</si>
  <si>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</si>
  <si>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</si>
  <si>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</si>
  <si>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</si>
  <si>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</si>
  <si>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</si>
  <si>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</si>
  <si>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</si>
  <si>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</si>
  <si>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</si>
  <si>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</si>
  <si>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</si>
  <si>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</si>
  <si>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</si>
  <si>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</si>
  <si>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</si>
  <si>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</si>
  <si>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</si>
  <si>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</si>
  <si>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</si>
  <si>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</si>
  <si>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</si>
  <si>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</si>
  <si>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</si>
  <si>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</si>
  <si>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</si>
  <si>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</si>
  <si>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</si>
  <si>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</si>
  <si>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</si>
  <si>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</si>
  <si>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</si>
  <si>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</si>
  <si>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</si>
  <si>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</si>
  <si>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</si>
  <si>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</si>
  <si>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</si>
  <si>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</si>
  <si>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</si>
  <si>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</si>
  <si>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</si>
  <si>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</si>
  <si>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</si>
  <si>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</si>
  <si>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</si>
  <si>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</si>
  <si>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</si>
  <si>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</si>
  <si>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</si>
  <si>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</si>
  <si>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</si>
  <si>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</si>
  <si>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</si>
  <si>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</si>
  <si>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</si>
  <si>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</si>
  <si>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</si>
  <si>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</si>
  <si>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</si>
  <si>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</si>
  <si>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</si>
  <si>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</si>
  <si>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</si>
  <si>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</si>
  <si>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</si>
  <si>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</si>
  <si>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</si>
  <si>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</si>
  <si>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</si>
  <si>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</si>
  <si>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</si>
  <si>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</si>
  <si>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</si>
  <si>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</si>
  <si>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</si>
  <si>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</si>
  <si>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</si>
  <si>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</si>
  <si>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</si>
  <si>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</si>
  <si>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</si>
  <si>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</si>
  <si>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</si>
  <si>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</si>
  <si>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</si>
  <si>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</si>
  <si>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</si>
  <si>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</si>
  <si>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</si>
  <si>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</si>
  <si>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</si>
  <si>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</si>
  <si>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</si>
  <si>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</si>
  <si>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</si>
  <si>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</si>
  <si>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</si>
  <si>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</si>
  <si>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</si>
  <si>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</si>
  <si>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</si>
  <si>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</si>
  <si>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</si>
  <si>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</si>
  <si>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</si>
  <si>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</si>
  <si>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</si>
  <si>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</si>
  <si>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</si>
  <si>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</si>
  <si>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</si>
  <si>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</si>
  <si>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</si>
  <si>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</si>
  <si>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</si>
  <si>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</si>
  <si>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</si>
  <si>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</si>
  <si>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</si>
  <si>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</si>
  <si>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</si>
  <si>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</si>
  <si>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</si>
  <si>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</si>
  <si>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</si>
  <si>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</si>
  <si>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</si>
  <si>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</si>
  <si>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</si>
  <si>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</si>
  <si>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</si>
  <si>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</si>
  <si>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</si>
  <si>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</si>
  <si>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</si>
  <si>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</si>
  <si>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</si>
  <si>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</si>
  <si>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</si>
  <si>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</si>
  <si>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</si>
  <si>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</si>
  <si>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</si>
  <si>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</si>
  <si>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</si>
  <si>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</si>
  <si>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</si>
  <si>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</si>
  <si>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</si>
  <si>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</si>
  <si>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</si>
  <si>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</si>
  <si>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</si>
  <si>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</si>
  <si>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</si>
  <si>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</si>
  <si>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</si>
  <si>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</si>
  <si>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</si>
  <si>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</si>
  <si>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</si>
  <si>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</si>
  <si>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</si>
  <si>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</si>
  <si>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</si>
  <si>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</si>
  <si>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</si>
  <si>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</si>
  <si>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</si>
  <si>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</si>
  <si>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</si>
  <si>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</si>
  <si>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</si>
  <si>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</si>
  <si>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</si>
  <si>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</si>
  <si>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</si>
  <si>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</si>
  <si>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</si>
  <si>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</si>
  <si>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</si>
  <si>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</si>
  <si>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</si>
  <si>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</si>
  <si>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</si>
  <si>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</si>
  <si>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</si>
  <si>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</si>
  <si>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</si>
  <si>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</si>
  <si>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</si>
  <si>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</si>
  <si>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</si>
  <si>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</si>
  <si>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</si>
  <si>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</si>
  <si>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</si>
  <si>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</si>
  <si>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</si>
  <si>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</si>
  <si>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</si>
  <si>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</si>
  <si>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</si>
  <si>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</si>
  <si>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</si>
  <si>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</si>
  <si>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</si>
  <si>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</si>
  <si>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</si>
  <si>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</si>
  <si>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</si>
  <si>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</si>
  <si>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</si>
  <si>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</si>
  <si>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</si>
  <si>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</si>
  <si>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</si>
  <si>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</si>
  <si>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</si>
  <si>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</si>
  <si>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</si>
  <si>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</si>
  <si>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</si>
  <si>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</si>
  <si>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</si>
  <si>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</si>
  <si>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</si>
  <si>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</si>
  <si>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</si>
  <si>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</si>
  <si>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</si>
  <si>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</si>
  <si>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</si>
  <si>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</si>
  <si>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</si>
  <si>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</si>
  <si>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</si>
  <si>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</si>
  <si>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</si>
  <si>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</si>
  <si>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</si>
  <si>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</si>
  <si>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</si>
  <si>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</si>
  <si>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</si>
  <si>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</si>
  <si>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</si>
  <si>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</si>
  <si>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</si>
  <si>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</si>
  <si>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</si>
  <si>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</si>
  <si>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</si>
  <si>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</si>
  <si>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</si>
  <si>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</si>
  <si>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</si>
  <si>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</si>
  <si>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</si>
  <si>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</si>
  <si>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</si>
  <si>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</si>
  <si>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</si>
  <si>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</si>
  <si>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</si>
  <si>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</si>
  <si>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</si>
  <si>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</si>
  <si>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</si>
  <si>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</si>
  <si>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</si>
  <si>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</si>
  <si>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</si>
  <si>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</si>
  <si>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</si>
  <si>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</si>
  <si>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</si>
  <si>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</si>
  <si>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</si>
  <si>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</si>
  <si>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</si>
  <si>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</si>
  <si>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</si>
  <si>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</si>
  <si>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</si>
  <si>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</si>
  <si>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</si>
  <si>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</si>
  <si>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</si>
  <si>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</si>
  <si>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</si>
  <si>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</si>
  <si>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</si>
  <si>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</si>
  <si>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</si>
  <si>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</si>
  <si>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</si>
  <si>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</si>
  <si>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</si>
  <si>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</si>
  <si>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</si>
  <si>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</si>
  <si>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</si>
  <si>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</si>
  <si>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</si>
  <si>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</si>
  <si>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</si>
  <si>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</si>
  <si>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</si>
  <si>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</si>
  <si>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</si>
  <si>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</si>
  <si>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</si>
  <si>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</si>
  <si>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</si>
  <si>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</si>
  <si>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</si>
  <si>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</si>
  <si>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</si>
  <si>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</si>
  <si>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</si>
  <si>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</si>
  <si>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</si>
  <si>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</si>
  <si>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</si>
  <si>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</si>
  <si>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</si>
  <si>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</si>
  <si>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</si>
  <si>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</si>
  <si>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</si>
  <si>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</si>
  <si>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</si>
  <si>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</si>
  <si>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</si>
  <si>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</si>
  <si>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</si>
  <si>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</si>
  <si>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</si>
  <si>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</si>
  <si>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</si>
  <si>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</si>
  <si>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</si>
  <si>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</si>
  <si>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</si>
  <si>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</si>
  <si>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</si>
  <si>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</si>
  <si>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</si>
  <si>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</si>
  <si>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</si>
  <si>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</si>
  <si>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</si>
  <si>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</si>
  <si>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</si>
  <si>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</si>
  <si>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</si>
  <si>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</si>
  <si>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</si>
  <si>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</si>
  <si>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</si>
  <si>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</si>
  <si>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</si>
  <si>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</si>
  <si>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</si>
  <si>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</si>
  <si>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</si>
  <si>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</si>
  <si>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</si>
  <si>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</si>
  <si>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</si>
  <si>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</si>
  <si>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</si>
  <si>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</si>
  <si>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</si>
  <si>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</si>
  <si>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</si>
  <si>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</si>
  <si>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</si>
  <si>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</si>
  <si>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</si>
  <si>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</si>
  <si>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</si>
  <si>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</si>
  <si>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</si>
  <si>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</si>
  <si>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</si>
  <si>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</si>
  <si>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</si>
  <si>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</si>
  <si>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</si>
  <si>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</si>
  <si>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</si>
  <si>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</si>
  <si>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</si>
  <si>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</si>
  <si>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</si>
  <si>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</si>
  <si>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</si>
  <si>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</si>
  <si>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</si>
  <si>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</si>
  <si>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</si>
  <si>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</si>
  <si>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</si>
  <si>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</si>
  <si>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</si>
  <si>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</si>
  <si>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</si>
  <si>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</si>
  <si>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</si>
  <si>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</si>
  <si>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</si>
  <si>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</si>
  <si>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</si>
  <si>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</si>
  <si>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</si>
  <si>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</si>
  <si>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</si>
  <si>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</si>
  <si>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</si>
  <si>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</si>
  <si>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</si>
  <si>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</si>
  <si>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</si>
  <si>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</si>
  <si>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</si>
  <si>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</si>
  <si>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</si>
  <si>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</si>
  <si>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</si>
  <si>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</si>
  <si>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</si>
  <si>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</si>
  <si>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</si>
  <si>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</si>
  <si>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</si>
  <si>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</si>
  <si>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</si>
  <si>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</si>
  <si>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</si>
  <si>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</si>
  <si>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</si>
  <si>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</si>
  <si>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</si>
  <si>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</si>
  <si>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</si>
  <si>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</si>
  <si>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</si>
  <si>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</si>
  <si>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</si>
  <si>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</si>
  <si>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</si>
  <si>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</si>
  <si>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</si>
  <si>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</si>
  <si>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</si>
  <si>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</si>
  <si>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</si>
  <si>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</si>
  <si>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</si>
  <si>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</si>
  <si>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</si>
  <si>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</si>
  <si>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</si>
  <si>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</si>
  <si>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</si>
  <si>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</si>
  <si>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</si>
  <si>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</si>
  <si>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</si>
  <si>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</si>
  <si>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</si>
  <si>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</si>
  <si>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</si>
  <si>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</si>
  <si>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</si>
  <si>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</si>
  <si>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</si>
  <si>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</si>
  <si>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</si>
  <si>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</si>
  <si>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</si>
  <si>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</si>
  <si>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</si>
  <si>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</si>
  <si>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</si>
  <si>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</si>
  <si>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</si>
  <si>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</si>
  <si>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</si>
  <si>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</si>
  <si>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</si>
  <si>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</si>
  <si>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</si>
  <si>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</si>
  <si>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</si>
  <si>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</si>
  <si>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</si>
  <si>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</si>
  <si>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</si>
  <si>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</si>
  <si>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</si>
  <si>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</si>
  <si>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</si>
  <si>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</si>
  <si>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</si>
  <si>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</si>
  <si>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</si>
  <si>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</si>
  <si>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</si>
  <si>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</si>
  <si>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</si>
  <si>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</si>
  <si>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</si>
  <si>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</si>
  <si>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</si>
  <si>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</si>
  <si>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</si>
  <si>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</si>
  <si>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</si>
  <si>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</si>
  <si>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</si>
  <si>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</si>
  <si>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</si>
  <si>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</si>
  <si>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</si>
  <si>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</si>
  <si>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</si>
  <si>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</si>
  <si>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</si>
  <si>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</si>
  <si>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</si>
  <si>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</si>
  <si>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</si>
  <si>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</si>
  <si>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</si>
  <si>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</si>
  <si>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</si>
  <si>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</si>
  <si>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</si>
  <si>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</si>
  <si>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</si>
  <si>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</si>
  <si>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</si>
  <si>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</si>
  <si>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</si>
  <si>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</si>
  <si>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</si>
  <si>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</si>
  <si>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</si>
  <si>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</si>
  <si>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</si>
  <si>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</si>
  <si>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</si>
  <si>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</si>
  <si>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</si>
  <si>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</si>
  <si>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</si>
  <si>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</si>
  <si>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</si>
  <si>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</si>
  <si>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</si>
  <si>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</si>
  <si>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</si>
  <si>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</si>
  <si>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</si>
  <si>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</si>
  <si>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</si>
  <si>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</si>
  <si>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</si>
  <si>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</si>
  <si>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</si>
  <si>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</si>
  <si>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</si>
  <si>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</si>
  <si>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</si>
  <si>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</si>
  <si>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</si>
  <si>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</si>
  <si>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</si>
  <si>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</si>
  <si>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</si>
  <si>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</si>
  <si>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</si>
  <si>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</si>
  <si>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</si>
  <si>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</si>
  <si>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</si>
  <si>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</si>
  <si>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</si>
  <si>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</si>
  <si>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</si>
  <si>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</si>
  <si>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</si>
  <si>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</si>
  <si>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</si>
  <si>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</si>
  <si>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</si>
  <si>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</si>
  <si>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</si>
  <si>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</si>
  <si>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</si>
  <si>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</si>
  <si>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</si>
  <si>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</si>
  <si>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</si>
  <si>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</si>
  <si>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</si>
  <si>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</si>
  <si>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</si>
  <si>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</si>
  <si>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</si>
  <si>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</si>
  <si>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</si>
  <si>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</si>
  <si>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</si>
  <si>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</si>
  <si>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</si>
  <si>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</si>
  <si>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</si>
  <si>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</si>
  <si>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</si>
  <si>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</si>
  <si>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</si>
  <si>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</si>
  <si>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</si>
  <si>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</si>
  <si>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</si>
  <si>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</si>
  <si>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</si>
  <si>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</si>
  <si>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</si>
  <si>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</si>
  <si>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</si>
  <si>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</si>
  <si>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</si>
  <si>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</si>
  <si>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</si>
  <si>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</si>
  <si>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</si>
  <si>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</si>
  <si>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</si>
  <si>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</si>
  <si>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</si>
  <si>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</si>
  <si>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</si>
  <si>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</si>
  <si>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</si>
  <si>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</si>
  <si>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</si>
  <si>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</si>
  <si>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</si>
  <si>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</si>
  <si>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</si>
  <si>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</si>
  <si>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</si>
  <si>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</si>
  <si>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</si>
  <si>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</si>
  <si>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</si>
  <si>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</si>
  <si>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</si>
  <si>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</si>
  <si>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</si>
  <si>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</si>
  <si>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</si>
  <si>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</si>
  <si>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</si>
  <si>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</si>
  <si>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</si>
  <si>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</si>
  <si>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</si>
  <si>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</si>
  <si>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</si>
  <si>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</si>
  <si>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</si>
  <si>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</si>
  <si>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</si>
  <si>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</si>
  <si>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</si>
  <si>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</si>
  <si>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</si>
  <si>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</si>
  <si>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</si>
  <si>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</si>
  <si>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</si>
  <si>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</si>
  <si>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</si>
  <si>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</si>
  <si>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</si>
  <si>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</si>
  <si>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</si>
  <si>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</si>
  <si>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</si>
  <si>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</si>
  <si>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</si>
  <si>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</si>
  <si>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</si>
  <si>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</si>
  <si>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</si>
  <si>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</si>
  <si>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</si>
  <si>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</si>
  <si>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</si>
  <si>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</si>
  <si>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</si>
  <si>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</si>
  <si>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</si>
  <si>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</si>
  <si>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</si>
  <si>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</si>
  <si>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</si>
  <si>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</si>
  <si>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</si>
  <si>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</si>
  <si>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</si>
  <si>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</si>
  <si>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</si>
  <si>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</si>
  <si>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</si>
  <si>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</si>
  <si>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</si>
  <si>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</si>
  <si>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</si>
  <si>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</si>
  <si>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</si>
  <si>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</si>
  <si>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</si>
  <si>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</si>
  <si>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</si>
  <si>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</si>
  <si>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</si>
  <si>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</si>
  <si>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</si>
  <si>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</si>
  <si>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</si>
  <si>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</si>
  <si>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</si>
  <si>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</si>
  <si>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</si>
  <si>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</si>
  <si>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</si>
  <si>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</si>
  <si>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</si>
  <si>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</si>
  <si>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</si>
  <si>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</si>
  <si>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</si>
  <si>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</si>
  <si>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</si>
  <si>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</si>
  <si>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</si>
  <si>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</si>
  <si>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</si>
  <si>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</si>
  <si>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</si>
  <si>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</si>
  <si>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</si>
  <si>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</si>
  <si>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</si>
  <si>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</si>
  <si>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</si>
  <si>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</si>
  <si>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</si>
  <si>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</si>
  <si>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</si>
  <si>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</si>
  <si>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</si>
  <si>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</si>
  <si>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</si>
  <si>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</si>
  <si>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</si>
  <si>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</si>
  <si>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</si>
  <si>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</si>
  <si>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</si>
  <si>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</si>
  <si>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</si>
  <si>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</si>
  <si>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</si>
  <si>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</si>
  <si>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</si>
  <si>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</si>
  <si>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</si>
  <si>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</si>
  <si>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</si>
  <si>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</si>
  <si>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</si>
  <si>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</si>
  <si>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</si>
  <si>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</si>
  <si>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</si>
  <si>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</si>
  <si>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</si>
  <si>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</si>
  <si>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</si>
  <si>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</si>
  <si>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</si>
  <si>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</si>
  <si>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</si>
  <si>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</si>
  <si>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</si>
  <si>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</si>
  <si>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</si>
  <si>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</si>
  <si>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</si>
  <si>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</si>
  <si>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</si>
  <si>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</si>
  <si>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</si>
  <si>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</si>
  <si>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</si>
  <si>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</si>
  <si>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</si>
  <si>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</si>
  <si>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</si>
  <si>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</si>
  <si>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</si>
  <si>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</si>
  <si>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</si>
  <si>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</si>
  <si>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</si>
  <si>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</si>
  <si>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</si>
  <si>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</si>
  <si>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</si>
  <si>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</si>
  <si>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</si>
  <si>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</si>
  <si>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</si>
  <si>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</si>
  <si>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</si>
  <si>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</si>
  <si>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</si>
  <si>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</si>
  <si>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</si>
  <si>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</si>
  <si>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</si>
  <si>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</si>
  <si>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</si>
  <si>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</si>
  <si>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</si>
  <si>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</si>
  <si>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</si>
  <si>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</si>
  <si>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</si>
  <si>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</si>
  <si>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</si>
  <si>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</si>
  <si>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</si>
  <si>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</si>
  <si>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</si>
  <si>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</si>
  <si>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</si>
  <si>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</si>
  <si>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</si>
  <si>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</si>
  <si>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</si>
  <si>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</si>
  <si>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</si>
  <si>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</si>
  <si>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</si>
  <si>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</si>
  <si>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</si>
  <si>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</si>
  <si>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</si>
  <si>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</si>
  <si>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</si>
  <si>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</si>
  <si>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</si>
  <si>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</si>
  <si>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</si>
  <si>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</si>
  <si>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</si>
  <si>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</si>
  <si>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</si>
  <si>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</si>
  <si>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</si>
  <si>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</si>
  <si>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</si>
  <si>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</si>
  <si>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</si>
  <si>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</si>
  <si>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</si>
  <si>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</si>
  <si>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</si>
  <si>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</si>
  <si>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</si>
  <si>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</si>
  <si>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</si>
  <si>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</si>
  <si>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</si>
  <si>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</si>
  <si>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</si>
  <si>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</si>
  <si>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</si>
  <si>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</si>
  <si>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</si>
  <si>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</si>
  <si>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</si>
  <si>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</si>
  <si>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</si>
  <si>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</si>
  <si>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</si>
  <si>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</si>
  <si>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</si>
  <si>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</si>
  <si>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</si>
  <si>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</si>
  <si>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</si>
  <si>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</si>
  <si>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</si>
  <si>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</si>
  <si>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</si>
  <si>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</si>
  <si>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</si>
  <si>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</si>
  <si>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</si>
  <si>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</si>
  <si>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</si>
  <si>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</si>
  <si>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</si>
  <si>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</si>
  <si>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</si>
  <si>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</si>
  <si>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</si>
  <si>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</si>
  <si>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</si>
  <si>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</si>
  <si>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</si>
  <si>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</si>
  <si>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</si>
  <si>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</si>
  <si>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</si>
  <si>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</si>
  <si>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</si>
  <si>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</si>
  <si>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</si>
  <si>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</si>
  <si>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</si>
  <si>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</si>
  <si>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</si>
  <si>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</si>
  <si>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</si>
  <si>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</si>
  <si>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</si>
  <si>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</si>
  <si>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</si>
  <si>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</si>
  <si>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</si>
  <si>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</si>
  <si>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</si>
  <si>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</si>
  <si>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</si>
  <si>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</si>
  <si>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</si>
  <si>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</si>
  <si>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</si>
  <si>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</si>
  <si>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</si>
  <si>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</si>
  <si>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</si>
  <si>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</si>
  <si>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</si>
  <si>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</si>
  <si>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</si>
  <si>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</si>
  <si>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</si>
  <si>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</si>
  <si>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</si>
  <si>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</si>
  <si>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</si>
  <si>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</si>
  <si>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</si>
  <si>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</si>
  <si>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</si>
  <si>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</si>
  <si>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</si>
  <si>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</si>
  <si>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</si>
  <si>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</si>
  <si>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</si>
  <si>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</si>
  <si>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</si>
  <si>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</si>
  <si>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</si>
  <si>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</si>
  <si>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</si>
  <si>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</si>
  <si>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</si>
  <si>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</si>
  <si>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</si>
  <si>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</si>
  <si>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</si>
  <si>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</si>
  <si>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</si>
  <si>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</si>
  <si>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</si>
  <si>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</si>
  <si>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</si>
  <si>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</si>
  <si>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</si>
  <si>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</si>
  <si>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</si>
  <si>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</si>
  <si>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</si>
  <si>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</si>
  <si>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</si>
  <si>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</si>
  <si>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</si>
  <si>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</si>
  <si>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</si>
  <si>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</si>
  <si>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</si>
  <si>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</si>
  <si>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</si>
  <si>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</si>
  <si>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</si>
  <si>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</si>
  <si>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</si>
  <si>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</si>
  <si>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</si>
  <si>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</si>
  <si>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</si>
  <si>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</si>
  <si>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</si>
  <si>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</si>
  <si>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</si>
  <si>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</si>
  <si>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</si>
  <si>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</si>
  <si>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</si>
  <si>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</si>
  <si>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</si>
  <si>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</si>
  <si>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</si>
  <si>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</si>
  <si>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</si>
  <si>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</si>
  <si>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</si>
  <si>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</si>
  <si>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</si>
  <si>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</si>
  <si>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</si>
  <si>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</si>
  <si>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</si>
  <si>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</si>
  <si>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</si>
  <si>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</si>
  <si>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</si>
  <si>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</si>
  <si>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</si>
  <si>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</si>
  <si>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</si>
  <si>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</si>
  <si>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</si>
  <si>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</si>
  <si>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</si>
  <si>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</si>
  <si>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</si>
  <si>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</si>
  <si>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</si>
  <si>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</si>
  <si>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</si>
  <si>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</si>
  <si>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</si>
  <si>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</si>
  <si>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</si>
  <si>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</si>
  <si>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</si>
  <si>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</si>
  <si>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</si>
  <si>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</si>
  <si>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</si>
  <si>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</si>
  <si>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</si>
  <si>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</si>
  <si>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</si>
  <si>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</si>
  <si>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</si>
  <si>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</si>
  <si>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</si>
  <si>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</si>
  <si>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</si>
  <si>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</si>
  <si>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</si>
  <si>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</si>
  <si>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</si>
  <si>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</si>
  <si>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</si>
  <si>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</si>
  <si>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</si>
  <si>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</si>
  <si>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</si>
  <si>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</si>
  <si>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</si>
  <si>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</si>
  <si>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</si>
  <si>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</si>
  <si>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</si>
  <si>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</si>
  <si>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</si>
  <si>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</si>
  <si>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</si>
  <si>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</si>
  <si>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</si>
  <si>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</si>
  <si>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</si>
  <si>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</si>
  <si>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</si>
  <si>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</si>
  <si>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</si>
  <si>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</si>
  <si>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</si>
  <si>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</si>
  <si>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</si>
  <si>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</si>
  <si>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</si>
  <si>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</si>
  <si>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</si>
  <si>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</si>
  <si>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</si>
  <si>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</si>
  <si>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</si>
  <si>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</si>
  <si>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</si>
  <si>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</si>
  <si>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</si>
  <si>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</si>
  <si>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</si>
  <si>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</si>
  <si>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</si>
  <si>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</si>
  <si>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</si>
  <si>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</si>
  <si>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</si>
  <si>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</si>
  <si>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</si>
  <si>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</si>
  <si>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</si>
  <si>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</si>
  <si>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</si>
  <si>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</si>
  <si>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</si>
  <si>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</si>
  <si>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</si>
  <si>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</si>
  <si>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</si>
  <si>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</si>
  <si>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</si>
  <si>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</si>
  <si>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</si>
  <si>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</si>
  <si>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</si>
  <si>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</si>
  <si>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</si>
  <si>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</si>
  <si>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</si>
  <si>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</si>
  <si>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</si>
  <si>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</si>
  <si>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</si>
  <si>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</si>
  <si>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</si>
  <si>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</si>
  <si>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</si>
  <si>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</si>
  <si>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</si>
  <si>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</si>
  <si>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</si>
  <si>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</si>
  <si>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</si>
  <si>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</si>
  <si>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</si>
  <si>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</si>
  <si>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</si>
  <si>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</si>
  <si>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</si>
  <si>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</si>
  <si>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</si>
  <si>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</si>
  <si>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</si>
  <si>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</si>
  <si>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</si>
  <si>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</si>
  <si>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</si>
  <si>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</si>
  <si>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</si>
  <si>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</si>
  <si>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</si>
  <si>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</si>
  <si>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</si>
  <si>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</si>
  <si>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</si>
  <si>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</si>
  <si>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</si>
  <si>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</si>
  <si>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</si>
  <si>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</si>
  <si>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</si>
  <si>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</si>
  <si>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</si>
  <si>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</si>
  <si>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</si>
  <si>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</si>
  <si>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</si>
  <si>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</si>
  <si>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</si>
  <si>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</si>
  <si>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</si>
  <si>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</si>
  <si>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</si>
  <si>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</si>
  <si>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</si>
  <si>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</si>
  <si>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</si>
  <si>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</si>
  <si>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</si>
  <si>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</si>
  <si>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</si>
  <si>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</si>
  <si>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</si>
  <si>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</si>
  <si>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</si>
  <si>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</si>
  <si>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</si>
  <si>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</si>
  <si>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</si>
  <si>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</si>
  <si>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</si>
  <si>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</si>
  <si>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</si>
  <si>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</si>
  <si>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</si>
  <si>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</si>
  <si>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</si>
  <si>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</si>
  <si>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</si>
  <si>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</si>
  <si>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</si>
  <si>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</si>
  <si>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</si>
  <si>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</si>
  <si>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</si>
  <si>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</si>
  <si>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</si>
  <si>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</si>
  <si>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</si>
  <si>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</si>
  <si>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</si>
  <si>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</si>
  <si>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</si>
  <si>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</si>
  <si>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</si>
  <si>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</si>
  <si>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</si>
  <si>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</si>
  <si>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</si>
  <si>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</si>
  <si>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</si>
  <si>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</si>
  <si>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</si>
  <si>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</si>
  <si>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</si>
  <si>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</si>
  <si>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</si>
  <si>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</si>
  <si>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</si>
  <si>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</si>
  <si>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</si>
  <si>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</si>
  <si>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</si>
  <si>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</si>
  <si>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</si>
  <si>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</si>
  <si>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</si>
  <si>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</si>
  <si>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</si>
  <si>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</si>
  <si>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</si>
  <si>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</si>
  <si>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</si>
  <si>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</si>
  <si>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</si>
  <si>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</si>
  <si>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</si>
  <si>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</si>
  <si>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</si>
  <si>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</si>
  <si>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</si>
  <si>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</si>
  <si>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</si>
  <si>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</si>
  <si>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</si>
  <si>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</si>
  <si>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</si>
  <si>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</si>
  <si>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</si>
  <si>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</si>
  <si>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</si>
  <si>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</si>
  <si>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</si>
  <si>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</si>
  <si>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</si>
  <si>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</si>
  <si>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</si>
  <si>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</si>
  <si>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</si>
  <si>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</si>
  <si>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</si>
  <si>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</si>
  <si>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</si>
  <si>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</si>
  <si>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</si>
  <si>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</si>
  <si>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</si>
  <si>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</si>
  <si>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</si>
  <si>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</si>
  <si>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</si>
  <si>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</si>
  <si>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</si>
  <si>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</si>
  <si>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</si>
  <si>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</si>
  <si>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</si>
  <si>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</si>
  <si>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</si>
  <si>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</si>
  <si>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</si>
  <si>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</si>
  <si>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</si>
  <si>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</si>
  <si>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</si>
  <si>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</si>
  <si>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</si>
  <si>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</si>
  <si>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</si>
  <si>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</si>
  <si>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</si>
  <si>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</si>
  <si>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</si>
  <si>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</si>
  <si>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</si>
  <si>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</si>
  <si>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</si>
  <si>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</si>
  <si>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</si>
  <si>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</si>
  <si>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</si>
  <si>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</si>
  <si>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</si>
  <si>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</si>
  <si>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</si>
  <si>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</si>
  <si>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</si>
  <si>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</si>
  <si>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</si>
  <si>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</si>
  <si>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</si>
  <si>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</si>
  <si>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</si>
  <si>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</si>
  <si>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</si>
  <si>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</si>
  <si>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</si>
  <si>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</si>
  <si>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</si>
  <si>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</si>
  <si>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</si>
  <si>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</si>
  <si>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</si>
  <si>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</si>
  <si>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</si>
  <si>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</si>
  <si>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</si>
  <si>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</si>
  <si>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</si>
  <si>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</si>
  <si>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</si>
  <si>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</si>
  <si>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</si>
  <si>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</si>
  <si>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</si>
  <si>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</si>
  <si>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</si>
  <si>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</si>
  <si>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</si>
  <si>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</si>
  <si>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</si>
  <si>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</si>
  <si>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</si>
  <si>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</si>
  <si>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</si>
  <si>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</si>
  <si>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</si>
  <si>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</si>
  <si>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</si>
  <si>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</si>
  <si>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</si>
  <si>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</si>
  <si>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</si>
  <si>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</si>
  <si>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</si>
  <si>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</si>
  <si>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</si>
  <si>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</si>
  <si>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</si>
  <si>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</si>
  <si>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</si>
  <si>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</si>
  <si>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</si>
  <si>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</si>
  <si>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</si>
  <si>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</si>
  <si>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</si>
  <si>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</si>
  <si>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</si>
  <si>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</si>
  <si>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</si>
  <si>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</si>
  <si>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</si>
  <si>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</si>
  <si>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</si>
  <si>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</si>
  <si>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</si>
  <si>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</si>
  <si>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</si>
  <si>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</si>
  <si>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</si>
  <si>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</si>
  <si>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</si>
  <si>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</si>
  <si>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</si>
  <si>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</si>
  <si>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</si>
  <si>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</si>
  <si>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</si>
  <si>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</si>
  <si>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</si>
  <si>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</si>
  <si>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</si>
  <si>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</si>
  <si>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</si>
  <si>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</si>
  <si>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</si>
  <si>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</si>
  <si>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</si>
  <si>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</si>
  <si>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</si>
  <si>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</si>
  <si>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</si>
  <si>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</si>
  <si>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</si>
  <si>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</si>
  <si>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</si>
  <si>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</si>
  <si>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</si>
  <si>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</si>
  <si>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</si>
  <si>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</si>
  <si>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</si>
  <si>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</si>
  <si>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</si>
  <si>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</si>
  <si>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</si>
  <si>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</si>
  <si>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</si>
  <si>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</si>
  <si>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</si>
  <si>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</si>
  <si>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</si>
  <si>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</si>
  <si>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</si>
  <si>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</si>
  <si>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</si>
  <si>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</si>
  <si>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</si>
  <si>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</si>
  <si>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</si>
  <si>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</si>
  <si>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</si>
  <si>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</si>
  <si>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</si>
  <si>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</si>
  <si>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</si>
  <si>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</si>
  <si>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</si>
  <si>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</si>
  <si>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</si>
  <si>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</si>
  <si>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</si>
  <si>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</si>
  <si>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</si>
  <si>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</si>
  <si>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</si>
  <si>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</si>
  <si>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</si>
  <si>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</si>
  <si>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</si>
  <si>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</si>
  <si>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</si>
  <si>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</si>
  <si>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</si>
  <si>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</si>
  <si>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</si>
  <si>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</si>
  <si>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</si>
  <si>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</si>
  <si>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</si>
  <si>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</si>
  <si>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</si>
  <si>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</si>
  <si>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</si>
  <si>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</si>
  <si>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</si>
  <si>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</si>
  <si>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</si>
  <si>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</si>
  <si>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</si>
  <si>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</si>
  <si>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</si>
  <si>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</si>
  <si>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</si>
  <si>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</si>
  <si>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</si>
  <si>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</si>
  <si>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</si>
  <si>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</si>
  <si>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</si>
  <si>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</si>
  <si>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</si>
  <si>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</si>
  <si>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</si>
  <si>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</si>
  <si>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</si>
  <si>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</si>
  <si>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</si>
  <si>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</si>
  <si>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</si>
  <si>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</si>
  <si>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</si>
  <si>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</si>
  <si>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</si>
  <si>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</si>
  <si>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</si>
  <si>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</si>
  <si>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</si>
  <si>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</si>
  <si>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</si>
  <si>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</si>
  <si>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</si>
  <si>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</si>
  <si>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</si>
  <si>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</si>
  <si>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</si>
  <si>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</si>
  <si>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</si>
  <si>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</si>
  <si>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</si>
  <si>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</si>
  <si>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</si>
  <si>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</si>
  <si>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</si>
  <si>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</si>
  <si>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</si>
  <si>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</si>
  <si>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</si>
  <si>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</si>
  <si>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</si>
  <si>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</si>
  <si>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</si>
  <si>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</si>
  <si>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</si>
  <si>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</si>
  <si>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</si>
  <si>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</si>
  <si>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</si>
  <si>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</si>
  <si>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</si>
  <si>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</si>
  <si>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</si>
  <si>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</si>
  <si>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</si>
  <si>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</si>
  <si>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</si>
  <si>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</si>
  <si>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</si>
  <si>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</si>
  <si>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</si>
  <si>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</si>
  <si>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</si>
  <si>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</si>
  <si>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</si>
  <si>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</si>
  <si>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</si>
  <si>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</si>
  <si>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</si>
  <si>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</si>
  <si>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</si>
  <si>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</si>
  <si>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</si>
  <si>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</si>
  <si>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</si>
  <si>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</si>
  <si>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</si>
  <si>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</si>
  <si>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</si>
  <si>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</si>
  <si>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</si>
  <si>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</si>
  <si>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</si>
  <si>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</si>
  <si>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</si>
  <si>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</si>
  <si>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</si>
  <si>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</si>
  <si>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</si>
  <si>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</si>
  <si>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</si>
  <si>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</si>
  <si>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</si>
  <si>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</si>
  <si>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</si>
  <si>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</si>
  <si>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</si>
  <si>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</si>
  <si>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</si>
  <si>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</si>
  <si>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</si>
  <si>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</si>
  <si>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</si>
  <si>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</si>
  <si>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</si>
  <si>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</si>
  <si>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</si>
  <si>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</si>
  <si>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</si>
  <si>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</si>
  <si>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</si>
  <si>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</si>
  <si>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</si>
  <si>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</si>
  <si>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</si>
  <si>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</si>
  <si>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</si>
  <si>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</si>
  <si>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</si>
  <si>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</si>
  <si>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</si>
  <si>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</si>
  <si>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</si>
  <si>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</si>
  <si>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</si>
  <si>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</si>
  <si>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</si>
  <si>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</si>
  <si>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</si>
  <si>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</si>
  <si>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</si>
  <si>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</si>
  <si>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</si>
  <si>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</si>
  <si>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</si>
  <si>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</si>
  <si>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</si>
  <si>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</si>
  <si>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</si>
  <si>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</si>
  <si>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</si>
  <si>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</si>
  <si>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</si>
  <si>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</si>
  <si>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</si>
  <si>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</si>
  <si>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</si>
  <si>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</si>
  <si>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</si>
  <si>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</si>
  <si>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</si>
  <si>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</si>
  <si>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</si>
  <si>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</si>
  <si>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</si>
  <si>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</si>
  <si>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</si>
  <si>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</si>
  <si>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</si>
  <si>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</si>
  <si>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</si>
  <si>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</si>
  <si>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</si>
  <si>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</si>
  <si>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</si>
  <si>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</si>
  <si>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</si>
  <si>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</si>
  <si>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</si>
  <si>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</si>
  <si>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</si>
  <si>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</si>
  <si>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</si>
  <si>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</si>
  <si>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</si>
  <si>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</si>
  <si>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</si>
  <si>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</si>
  <si>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</si>
  <si>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</si>
  <si>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</si>
  <si>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</si>
  <si>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</si>
  <si>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</si>
  <si>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</si>
  <si>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</si>
  <si>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</si>
  <si>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</si>
  <si>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</si>
  <si>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</si>
  <si>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</si>
  <si>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</si>
  <si>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</si>
  <si>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</si>
  <si>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</si>
  <si>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</si>
  <si>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</si>
  <si>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</si>
  <si>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</si>
  <si>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</si>
  <si>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</si>
  <si>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</si>
  <si>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</si>
  <si>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</si>
  <si>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</si>
  <si>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</si>
  <si>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</si>
  <si>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</si>
  <si>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</si>
  <si>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</si>
  <si>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</si>
  <si>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</si>
  <si>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</si>
  <si>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</si>
  <si>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</si>
  <si>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</si>
  <si>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</si>
  <si>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</si>
  <si>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</si>
  <si>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</si>
  <si>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</si>
  <si>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</si>
  <si>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</si>
  <si>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</si>
  <si>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</si>
  <si>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</si>
  <si>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</si>
  <si>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</si>
  <si>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</si>
  <si>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</si>
  <si>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</si>
  <si>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</si>
  <si>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</si>
  <si>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</si>
  <si>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</si>
  <si>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</si>
  <si>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</si>
  <si>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</si>
  <si>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</si>
  <si>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</si>
  <si>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</si>
  <si>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</si>
  <si>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</si>
  <si>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</si>
  <si>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</si>
  <si>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</si>
  <si>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</si>
  <si>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</si>
  <si>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</si>
  <si>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</si>
  <si>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</si>
  <si>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</si>
  <si>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</si>
  <si>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</si>
  <si>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</si>
  <si>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</si>
  <si>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</si>
  <si>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</si>
  <si>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</si>
  <si>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</si>
  <si>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</si>
  <si>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</si>
  <si>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</si>
  <si>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</si>
  <si>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</si>
  <si>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</si>
  <si>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</si>
  <si>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</si>
  <si>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</si>
  <si>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</si>
  <si>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</si>
  <si>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</si>
  <si>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</si>
  <si>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</si>
  <si>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</si>
  <si>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</si>
  <si>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</si>
  <si>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</si>
  <si>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</si>
  <si>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</si>
  <si>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</si>
  <si>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</si>
  <si>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</si>
  <si>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</si>
  <si>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</si>
  <si>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</si>
  <si>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</si>
  <si>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</si>
  <si>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</si>
  <si>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</si>
  <si>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</si>
  <si>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</si>
  <si>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</si>
  <si>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</si>
  <si>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</si>
  <si>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</si>
  <si>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</si>
  <si>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</si>
  <si>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</si>
  <si>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</si>
  <si>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</si>
  <si>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</si>
  <si>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</si>
  <si>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</si>
  <si>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</si>
  <si>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</si>
  <si>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</si>
  <si>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</si>
  <si>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</si>
  <si>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</si>
  <si>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</si>
  <si>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</si>
  <si>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</si>
  <si>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</si>
  <si>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</si>
  <si>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</si>
  <si>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</si>
  <si>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</si>
  <si>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</si>
  <si>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</si>
  <si>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</si>
  <si>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</si>
  <si>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</si>
  <si>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</si>
  <si>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</si>
  <si>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</si>
  <si>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</si>
  <si>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</si>
  <si>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</si>
  <si>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</si>
  <si>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</si>
  <si>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</si>
  <si>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</si>
  <si>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</si>
  <si>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</si>
  <si>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</si>
  <si>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</si>
  <si>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</si>
  <si>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</si>
  <si>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</si>
  <si>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</si>
  <si>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</si>
  <si>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</si>
  <si>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</si>
  <si>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</si>
  <si>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</si>
  <si>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</si>
  <si>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</si>
  <si>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</si>
  <si>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</si>
  <si>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</si>
  <si>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</si>
  <si>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</si>
  <si>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</si>
  <si>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</si>
  <si>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</si>
  <si>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</si>
  <si>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</si>
  <si>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</si>
  <si>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</si>
  <si>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</si>
  <si>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</si>
  <si>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</si>
  <si>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</si>
  <si>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</si>
  <si>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</si>
  <si>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</si>
  <si>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</si>
  <si>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</si>
  <si>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</si>
  <si>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</si>
  <si>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</si>
  <si>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</si>
  <si>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</si>
  <si>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</si>
  <si>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</si>
  <si>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</si>
  <si>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</si>
  <si>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</si>
  <si>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</si>
  <si>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</si>
  <si>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</si>
  <si>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</si>
  <si>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</si>
  <si>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</si>
  <si>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</si>
  <si>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</si>
  <si>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</si>
  <si>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</si>
  <si>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</si>
  <si>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</si>
  <si>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</si>
  <si>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</si>
  <si>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</si>
  <si>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</si>
  <si>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</si>
  <si>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</si>
  <si>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</si>
  <si>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</si>
  <si>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</si>
  <si>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</si>
  <si>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</si>
  <si>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</si>
  <si>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</si>
  <si>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</si>
  <si>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</si>
  <si>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</si>
  <si>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</si>
  <si>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</si>
  <si>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</si>
  <si>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</si>
  <si>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</si>
  <si>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</si>
  <si>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</si>
  <si>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</si>
  <si>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</si>
  <si>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</si>
  <si>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</si>
  <si>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</si>
  <si>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</si>
  <si>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</si>
  <si>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</si>
  <si>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</si>
  <si>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</si>
  <si>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</si>
  <si>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</si>
  <si>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</si>
  <si>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</si>
  <si>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</si>
  <si>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</si>
  <si>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</si>
  <si>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</si>
  <si>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</si>
  <si>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</si>
  <si>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</si>
  <si>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</si>
  <si>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</si>
  <si>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</si>
  <si>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</si>
  <si>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</si>
  <si>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</si>
  <si>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</si>
  <si>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</si>
  <si>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</si>
  <si>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</si>
  <si>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</si>
  <si>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</si>
  <si>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</si>
  <si>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</si>
  <si>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</si>
  <si>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</si>
  <si>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</si>
  <si>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</si>
  <si>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</si>
  <si>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</si>
  <si>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</si>
  <si>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</si>
  <si>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</si>
  <si>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</si>
  <si>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</si>
  <si>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</si>
  <si>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</si>
  <si>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</si>
  <si>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</si>
  <si>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</si>
  <si>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</si>
  <si>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</si>
  <si>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</si>
  <si>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</si>
  <si>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</si>
  <si>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</si>
  <si>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</si>
  <si>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</si>
  <si>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</si>
  <si>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</si>
  <si>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</si>
  <si>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</si>
  <si>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</si>
  <si>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</si>
  <si>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</si>
  <si>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</si>
  <si>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</si>
  <si>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</si>
  <si>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</si>
  <si>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</si>
  <si>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</si>
  <si>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</si>
  <si>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</si>
  <si>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</si>
  <si>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</si>
  <si>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</si>
  <si>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</si>
  <si>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</si>
  <si>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</si>
  <si>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</si>
  <si>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</si>
  <si>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</si>
  <si>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</si>
  <si>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</si>
  <si>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</si>
  <si>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</si>
  <si>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</si>
  <si>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</si>
  <si>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</si>
  <si>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</si>
  <si>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</si>
  <si>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</si>
  <si>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</si>
  <si>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</si>
  <si>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</si>
  <si>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</si>
  <si>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</si>
  <si>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</si>
  <si>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</si>
  <si>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</si>
  <si>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</si>
  <si>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</si>
  <si>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</si>
  <si>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</si>
  <si>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</si>
  <si>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</si>
  <si>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</si>
  <si>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</si>
  <si>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</si>
  <si>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</si>
  <si>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</si>
  <si>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</si>
  <si>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</si>
  <si>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</si>
  <si>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</si>
  <si>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</si>
  <si>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</si>
  <si>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</si>
  <si>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</si>
  <si>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</si>
  <si>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</si>
  <si>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</si>
  <si>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</si>
  <si>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</si>
  <si>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</si>
  <si>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</si>
  <si>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</si>
  <si>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</si>
  <si>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</si>
  <si>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</si>
  <si>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</si>
  <si>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</si>
  <si>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</si>
  <si>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</si>
  <si>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</si>
  <si>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</si>
  <si>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</si>
  <si>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</si>
  <si>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</si>
  <si>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</si>
  <si>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</si>
  <si>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</si>
  <si>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</si>
  <si>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</si>
  <si>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</si>
  <si>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</si>
  <si>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</si>
  <si>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</si>
  <si>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</si>
  <si>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</si>
  <si>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</si>
  <si>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</si>
  <si>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</si>
  <si>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</si>
  <si>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</si>
  <si>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</si>
  <si>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</si>
  <si>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</si>
  <si>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</si>
  <si>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</si>
  <si>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</si>
  <si>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</si>
  <si>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</si>
  <si>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</si>
  <si>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</si>
  <si>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</si>
  <si>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</si>
  <si>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</si>
  <si>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</si>
  <si>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</si>
  <si>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</si>
  <si>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</si>
  <si>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</si>
  <si>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</si>
  <si>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</si>
  <si>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</si>
  <si>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</si>
  <si>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</si>
  <si>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</si>
  <si>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</si>
  <si>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</si>
  <si>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</si>
  <si>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</si>
  <si>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</si>
  <si>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</si>
  <si>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</si>
  <si>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</si>
  <si>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</si>
  <si>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</si>
  <si>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</si>
  <si>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</si>
  <si>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</si>
  <si>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</si>
  <si>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</si>
  <si>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</si>
  <si>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</si>
  <si>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</si>
  <si>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</si>
  <si>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</si>
  <si>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</si>
  <si>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</si>
  <si>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</si>
  <si>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</si>
  <si>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</si>
  <si>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</si>
  <si>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</si>
  <si>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</si>
  <si>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</si>
  <si>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</si>
  <si>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</si>
  <si>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</si>
  <si>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</si>
  <si>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</si>
  <si>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</si>
  <si>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</si>
  <si>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</si>
  <si>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</si>
  <si>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</si>
  <si>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</si>
  <si>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</si>
  <si>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</si>
  <si>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</si>
  <si>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</si>
  <si>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</si>
  <si>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</si>
  <si>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</si>
  <si>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</si>
  <si>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</si>
  <si>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</si>
  <si>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</si>
  <si>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</si>
  <si>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</si>
  <si>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</si>
  <si>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</si>
  <si>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</si>
  <si>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</si>
  <si>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</si>
  <si>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</si>
  <si>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</si>
  <si>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</si>
  <si>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</si>
  <si>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</si>
  <si>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</si>
  <si>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</si>
  <si>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</si>
  <si>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</si>
  <si>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</si>
  <si>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</si>
  <si>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</si>
  <si>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</si>
  <si>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</si>
  <si>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</si>
  <si>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</si>
  <si>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</si>
  <si>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</si>
  <si>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</si>
  <si>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</si>
  <si>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</si>
  <si>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</si>
  <si>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</si>
  <si>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</si>
  <si>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</si>
  <si>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</si>
  <si>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</si>
  <si>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</si>
  <si>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</si>
  <si>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</si>
  <si>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</si>
  <si>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</si>
  <si>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</si>
  <si>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</si>
  <si>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</si>
  <si>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</si>
  <si>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</si>
  <si>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</si>
  <si>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</si>
  <si>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</si>
  <si>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</si>
  <si>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</si>
  <si>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</si>
  <si>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</si>
  <si>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</si>
  <si>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</si>
  <si>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</si>
  <si>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</si>
  <si>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</si>
  <si>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</si>
  <si>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</si>
  <si>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</si>
  <si>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</si>
  <si>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</si>
  <si>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</si>
  <si>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</si>
  <si>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</si>
  <si>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</si>
  <si>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</si>
  <si>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</si>
  <si>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</si>
  <si>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</si>
  <si>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</si>
  <si>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</si>
  <si>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</si>
  <si>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</si>
  <si>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</si>
  <si>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</si>
  <si>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</si>
  <si>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</si>
  <si>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</si>
  <si>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</si>
  <si>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</si>
  <si>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</si>
  <si>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</si>
  <si>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</si>
  <si>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</si>
  <si>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</si>
  <si>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</si>
  <si>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</si>
  <si>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</si>
  <si>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</si>
  <si>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</si>
  <si>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</si>
  <si>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</si>
  <si>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</si>
  <si>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</si>
  <si>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</si>
  <si>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</si>
  <si>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</si>
  <si>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</si>
  <si>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</si>
  <si>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</si>
  <si>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</si>
  <si>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</si>
  <si>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</si>
  <si>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</si>
  <si>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</si>
  <si>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</si>
  <si>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</si>
  <si>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</si>
  <si>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</si>
  <si>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</si>
  <si>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</si>
  <si>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</si>
  <si>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</si>
  <si>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</si>
  <si>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</si>
  <si>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</si>
  <si>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</si>
  <si>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</si>
  <si>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</si>
  <si>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</si>
  <si>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</si>
  <si>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</si>
  <si>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</si>
  <si>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</si>
  <si>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</si>
  <si>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</si>
  <si>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</si>
  <si>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</si>
  <si>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</si>
  <si>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</si>
  <si>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</si>
  <si>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</si>
  <si>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</si>
  <si>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</si>
  <si>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</si>
  <si>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</si>
  <si>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</si>
  <si>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</si>
  <si>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</si>
  <si>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</si>
  <si>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</si>
  <si>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</si>
  <si>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</si>
  <si>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</si>
  <si>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</si>
  <si>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</si>
  <si>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</si>
  <si>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</si>
  <si>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</si>
  <si>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</si>
  <si>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</si>
  <si>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</si>
  <si>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</si>
  <si>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</si>
  <si>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</si>
  <si>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</si>
  <si>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</si>
  <si>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</si>
  <si>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</si>
  <si>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</si>
  <si>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</si>
  <si>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</si>
  <si>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</si>
  <si>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</si>
  <si>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</si>
  <si>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</si>
  <si>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</si>
  <si>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</si>
  <si>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</si>
  <si>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</si>
  <si>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</si>
  <si>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</si>
  <si>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</si>
  <si>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</si>
  <si>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</si>
  <si>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</si>
  <si>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</si>
  <si>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</si>
  <si>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</si>
  <si>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</si>
  <si>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</si>
  <si>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</si>
  <si>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</si>
  <si>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</si>
  <si>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</si>
  <si>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</si>
  <si>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</si>
  <si>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</si>
  <si>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</si>
  <si>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</si>
  <si>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</si>
  <si>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</si>
  <si>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</si>
  <si>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</si>
  <si>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</si>
  <si>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</si>
  <si>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</si>
  <si>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</si>
  <si>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</si>
  <si>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</si>
  <si>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</si>
  <si>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</si>
  <si>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</si>
  <si>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</si>
  <si>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</si>
  <si>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</si>
  <si>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</si>
  <si>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</si>
  <si>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</si>
  <si>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</si>
  <si>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</si>
  <si>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</si>
  <si>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</si>
  <si>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</si>
  <si>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</si>
  <si>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</si>
  <si>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</si>
  <si>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</si>
  <si>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</si>
  <si>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</si>
  <si>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</si>
  <si>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</si>
  <si>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</si>
  <si>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</si>
  <si>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</si>
  <si>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</si>
  <si>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</si>
  <si>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</si>
  <si>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</si>
  <si>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</si>
  <si>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</si>
  <si>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</si>
  <si>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</si>
  <si>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</si>
  <si>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</si>
  <si>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</si>
  <si>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</si>
  <si>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</si>
  <si>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</si>
  <si>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</si>
  <si>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</si>
  <si>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</si>
  <si>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</si>
  <si>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</si>
  <si>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</si>
  <si>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</si>
  <si>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</si>
  <si>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</si>
  <si>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</si>
  <si>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</si>
  <si>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</si>
  <si>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</si>
  <si>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</si>
  <si>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</si>
  <si>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</si>
  <si>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</si>
  <si>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</si>
  <si>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</si>
  <si>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</si>
  <si>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</si>
  <si>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</si>
  <si>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</si>
  <si>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</si>
  <si>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</si>
  <si>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</si>
  <si>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</si>
  <si>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</si>
  <si>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</si>
  <si>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</si>
  <si>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</si>
  <si>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</si>
  <si>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</si>
  <si>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</si>
  <si>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</si>
  <si>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</si>
  <si>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</si>
  <si>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</si>
  <si>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</si>
  <si>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</si>
  <si>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</si>
  <si>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</si>
  <si>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</si>
  <si>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</si>
  <si>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</si>
  <si>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</si>
  <si>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</si>
  <si>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</si>
  <si>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</si>
  <si>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</si>
  <si>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</si>
  <si>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</si>
  <si>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</si>
  <si>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</si>
  <si>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</si>
  <si>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</si>
  <si>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</si>
  <si>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</si>
  <si>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</si>
  <si>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</si>
  <si>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</si>
  <si>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</si>
  <si>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</si>
  <si>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</si>
  <si>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</si>
  <si>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</si>
  <si>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</si>
  <si>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</si>
  <si>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</si>
  <si>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</si>
  <si>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</si>
  <si>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</si>
  <si>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</si>
  <si>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</si>
  <si>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</si>
  <si>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</si>
  <si>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</si>
  <si>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</si>
  <si>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</si>
  <si>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</si>
  <si>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</si>
  <si>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</si>
  <si>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</si>
  <si>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</si>
  <si>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</si>
  <si>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</si>
  <si>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</si>
  <si>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</si>
  <si>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</si>
  <si>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</si>
  <si>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</si>
  <si>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</si>
  <si>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</si>
  <si>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</si>
  <si>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</si>
  <si>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</si>
  <si>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</si>
  <si>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</si>
  <si>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</si>
  <si>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</si>
  <si>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</si>
  <si>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</si>
  <si>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</si>
  <si>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</si>
  <si>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</si>
  <si>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</si>
  <si>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</si>
  <si>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</si>
  <si>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</si>
  <si>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</si>
  <si>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</si>
  <si>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</si>
  <si>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</si>
  <si>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</si>
  <si>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</si>
  <si>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</si>
  <si>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</si>
  <si>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</si>
  <si>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</si>
  <si>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</si>
  <si>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</si>
  <si>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</si>
  <si>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</si>
  <si>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</si>
  <si>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</si>
  <si>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</si>
  <si>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</si>
  <si>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</si>
  <si>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</si>
  <si>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</si>
  <si>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</si>
  <si>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</si>
  <si>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</si>
  <si>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</si>
  <si>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</si>
  <si>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</si>
  <si>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</si>
  <si>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</si>
  <si>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</si>
  <si>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</si>
  <si>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</si>
  <si>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</si>
  <si>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</si>
  <si>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</si>
  <si>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</si>
  <si>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</si>
  <si>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</si>
  <si>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</si>
  <si>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</si>
  <si>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</si>
  <si>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</si>
  <si>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</si>
  <si>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</si>
  <si>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</si>
  <si>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</si>
  <si>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</si>
  <si>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</si>
  <si>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</si>
  <si>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</si>
  <si>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</si>
  <si>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</si>
  <si>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</si>
  <si>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</si>
  <si>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</si>
  <si>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</si>
  <si>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</si>
  <si>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</si>
  <si>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</si>
  <si>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</si>
  <si>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</si>
  <si>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</si>
  <si>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</si>
  <si>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</si>
  <si>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</si>
  <si>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</si>
  <si>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</si>
  <si>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</si>
  <si>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</si>
  <si>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</si>
  <si>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</si>
  <si>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</si>
  <si>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</si>
  <si>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</si>
  <si>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</si>
  <si>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</si>
  <si>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</si>
  <si>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</si>
  <si>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</si>
  <si>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</si>
  <si>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</si>
  <si>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</si>
  <si>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</si>
  <si>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</si>
  <si>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</si>
  <si>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</si>
  <si>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</si>
  <si>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</si>
  <si>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</si>
  <si>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</si>
  <si>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</si>
  <si>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</si>
  <si>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</si>
  <si>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</si>
  <si>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</si>
  <si>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</si>
  <si>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</si>
  <si>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</si>
  <si>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</si>
  <si>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</si>
  <si>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</si>
  <si>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</si>
  <si>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</si>
  <si>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</si>
  <si>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</si>
  <si>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</si>
  <si>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</si>
  <si>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</si>
  <si>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</si>
  <si>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</si>
  <si>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</si>
  <si>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</si>
  <si>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</si>
  <si>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</si>
  <si>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</si>
  <si>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</si>
  <si>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</si>
  <si>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</si>
  <si>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</si>
  <si>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</si>
  <si>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</si>
  <si>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</si>
  <si>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</si>
  <si>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</si>
  <si>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</si>
  <si>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</si>
  <si>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</si>
  <si>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</si>
  <si>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</si>
  <si>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</si>
  <si>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</si>
  <si>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</si>
  <si>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</si>
  <si>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</si>
  <si>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</si>
  <si>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</si>
  <si>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</si>
  <si>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</si>
  <si>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</si>
  <si>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</si>
  <si>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</si>
  <si>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</si>
  <si>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</si>
  <si>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</si>
  <si>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</si>
  <si>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</si>
  <si>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</si>
  <si>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</si>
  <si>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</si>
  <si>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</si>
  <si>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</si>
  <si>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</si>
  <si>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</si>
  <si>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</si>
  <si>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</si>
  <si>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</si>
  <si>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</si>
  <si>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</si>
  <si>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</si>
  <si>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</si>
  <si>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</si>
  <si>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</si>
  <si>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</si>
  <si>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</si>
  <si>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</si>
  <si>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</si>
  <si>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</si>
  <si>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</si>
  <si>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</si>
  <si>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</si>
  <si>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</si>
  <si>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</si>
  <si>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</si>
  <si>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</si>
  <si>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</si>
  <si>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</si>
  <si>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</si>
  <si>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</si>
  <si>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</si>
  <si>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</si>
  <si>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</si>
  <si>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</si>
  <si>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</si>
  <si>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</si>
  <si>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</si>
  <si>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</si>
  <si>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</si>
  <si>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</si>
  <si>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</si>
  <si>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</si>
  <si>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</si>
  <si>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</si>
  <si>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</si>
  <si>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</si>
  <si>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</si>
  <si>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</si>
  <si>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</si>
  <si>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</si>
  <si>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</si>
  <si>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</si>
  <si>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</si>
  <si>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</si>
  <si>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</si>
  <si>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</si>
  <si>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</si>
  <si>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</si>
  <si>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</si>
  <si>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</si>
  <si>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</si>
  <si>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</si>
  <si>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</si>
  <si>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</si>
  <si>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</si>
  <si>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</si>
  <si>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</si>
  <si>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</si>
  <si>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</si>
  <si>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</si>
  <si>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</si>
  <si>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</si>
  <si>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</si>
  <si>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</si>
  <si>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</si>
  <si>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</si>
  <si>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</si>
  <si>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</si>
  <si>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</si>
  <si>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</si>
  <si>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</si>
  <si>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</si>
  <si>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</si>
  <si>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</si>
  <si>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</si>
  <si>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</si>
  <si>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</si>
  <si>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</si>
  <si>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</si>
  <si>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</si>
  <si>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</si>
  <si>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</si>
  <si>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</si>
  <si>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</si>
  <si>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</si>
  <si>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</si>
  <si>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</si>
  <si>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</si>
  <si>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</si>
  <si>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</si>
  <si>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</si>
  <si>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</si>
  <si>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</si>
  <si>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</si>
  <si>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</si>
  <si>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</si>
  <si>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</si>
  <si>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</si>
  <si>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</si>
  <si>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</si>
  <si>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</si>
  <si>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</si>
  <si>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</si>
  <si>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</si>
  <si>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</si>
  <si>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</si>
  <si>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</si>
  <si>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</si>
  <si>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</si>
  <si>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</si>
  <si>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</si>
  <si>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</si>
  <si>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</si>
  <si>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</si>
  <si>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</si>
  <si>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</si>
  <si>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</si>
  <si>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</si>
  <si>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</si>
  <si>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</si>
  <si>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</si>
  <si>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</si>
  <si>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</si>
  <si>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</si>
  <si>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</si>
  <si>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</si>
  <si>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</si>
  <si>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</si>
  <si>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</si>
  <si>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</si>
  <si>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</si>
  <si>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</si>
  <si>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</si>
  <si>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</si>
  <si>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</si>
  <si>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</si>
  <si>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</si>
  <si>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</si>
  <si>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</si>
  <si>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</si>
  <si>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</si>
  <si>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</si>
  <si>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</si>
  <si>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</si>
  <si>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</si>
  <si>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</si>
  <si>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</si>
  <si>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</si>
  <si>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</si>
  <si>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</si>
  <si>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</si>
  <si>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</si>
  <si>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</si>
  <si>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</si>
  <si>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</si>
  <si>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</si>
  <si>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</si>
  <si>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</si>
  <si>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</si>
  <si>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</si>
  <si>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</si>
  <si>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</si>
  <si>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</si>
  <si>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</si>
  <si>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</si>
  <si>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</si>
  <si>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</si>
  <si>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</si>
  <si>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</si>
  <si>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</si>
  <si>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</si>
  <si>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</si>
  <si>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</si>
  <si>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</si>
  <si>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</si>
  <si>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</si>
  <si>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</si>
  <si>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</si>
  <si>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</si>
  <si>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</si>
  <si>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</si>
  <si>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</si>
  <si>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</si>
  <si>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</si>
  <si>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</si>
  <si>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</si>
  <si>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</si>
  <si>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</si>
  <si>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</si>
  <si>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</si>
  <si>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</si>
  <si>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</si>
  <si>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</si>
  <si>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</si>
  <si>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</si>
  <si>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</si>
  <si>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</si>
  <si>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</si>
  <si>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</si>
  <si>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</si>
  <si>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</si>
  <si>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</si>
  <si>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</si>
  <si>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</si>
  <si>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</si>
  <si>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</si>
  <si>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</si>
  <si>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</si>
  <si>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</si>
  <si>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</si>
  <si>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</si>
  <si>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</si>
  <si>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</si>
  <si>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</si>
  <si>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</si>
  <si>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</si>
  <si>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</si>
  <si>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</si>
  <si>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</si>
  <si>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</si>
  <si>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</si>
  <si>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</si>
  <si>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</si>
  <si>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</si>
  <si>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</si>
  <si>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</si>
  <si>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</si>
  <si>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</si>
  <si>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</si>
  <si>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</si>
  <si>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</si>
  <si>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</si>
  <si>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</si>
  <si>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</si>
  <si>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</si>
  <si>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</si>
  <si>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</si>
  <si>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</si>
  <si>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</si>
  <si>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</si>
  <si>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</si>
  <si>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</si>
  <si>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</si>
  <si>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</si>
  <si>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</si>
  <si>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</si>
  <si>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</si>
  <si>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</si>
  <si>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</si>
  <si>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</si>
  <si>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</si>
  <si>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</si>
  <si>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</si>
  <si>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</si>
  <si>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</si>
  <si>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</si>
  <si>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</si>
  <si>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</si>
  <si>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</si>
  <si>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</si>
  <si>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</si>
  <si>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</si>
  <si>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</si>
  <si>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</si>
  <si>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</si>
  <si>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</si>
  <si>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</si>
  <si>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</si>
  <si>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</si>
  <si>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</si>
  <si>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</si>
  <si>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</si>
  <si>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</si>
  <si>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</si>
  <si>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</si>
  <si>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</si>
  <si>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</si>
  <si>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</si>
  <si>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</si>
  <si>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</si>
  <si>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</si>
  <si>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</si>
  <si>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</si>
  <si>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</si>
  <si>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</si>
  <si>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</si>
  <si>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</si>
  <si>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</si>
  <si>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</si>
  <si>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</si>
  <si>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</si>
  <si>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</si>
  <si>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</si>
  <si>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</si>
  <si>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</si>
  <si>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</si>
  <si>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</si>
  <si>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</si>
  <si>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</si>
  <si>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</si>
  <si>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</si>
  <si>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</si>
  <si>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</si>
  <si>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</si>
  <si>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</si>
  <si>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</si>
  <si>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</si>
  <si>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</si>
  <si>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</si>
  <si>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</si>
  <si>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</si>
  <si>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</si>
  <si>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</si>
  <si>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</si>
  <si>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</si>
  <si>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</si>
  <si>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</si>
  <si>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</si>
  <si>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</si>
  <si>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</si>
  <si>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</si>
  <si>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</si>
  <si>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</si>
  <si>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</si>
  <si>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</si>
  <si>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</si>
  <si>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</si>
  <si>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</si>
  <si>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</si>
  <si>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</si>
  <si>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</si>
  <si>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</si>
  <si>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</si>
  <si>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</si>
  <si>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</si>
  <si>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</si>
  <si>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</si>
  <si>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</si>
  <si>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</si>
  <si>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</si>
  <si>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</si>
  <si>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</si>
  <si>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</si>
  <si>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</si>
  <si>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</si>
  <si>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</si>
  <si>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</si>
  <si>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</si>
  <si>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</si>
  <si>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</si>
  <si>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</si>
  <si>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</si>
  <si>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</si>
  <si>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</si>
  <si>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</si>
  <si>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</si>
  <si>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</si>
  <si>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</si>
  <si>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</si>
  <si>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</si>
  <si>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</si>
  <si>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</si>
  <si>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</si>
  <si>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</si>
  <si>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</si>
  <si>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</si>
  <si>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</si>
  <si>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</si>
  <si>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</si>
  <si>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</si>
  <si>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</si>
  <si>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</si>
  <si>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</si>
  <si>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</si>
  <si>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</si>
  <si>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</si>
  <si>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</si>
  <si>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</si>
  <si>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</si>
  <si>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</si>
  <si>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</si>
  <si>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</si>
  <si>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</si>
  <si>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</si>
  <si>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</si>
  <si>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</si>
  <si>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</si>
  <si>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</si>
  <si>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</si>
  <si>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</si>
  <si>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</si>
  <si>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</si>
  <si>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</si>
  <si>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</si>
  <si>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</si>
  <si>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</si>
  <si>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</si>
  <si>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</si>
  <si>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</si>
  <si>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</si>
  <si>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</si>
  <si>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</si>
  <si>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</si>
  <si>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</si>
  <si>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</si>
  <si>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</si>
  <si>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</si>
  <si>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</si>
  <si>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</si>
  <si>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</si>
  <si>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</si>
  <si>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</si>
  <si>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</si>
  <si>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</si>
  <si>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</si>
  <si>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</si>
  <si>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</si>
  <si>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</si>
  <si>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</si>
  <si>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</si>
  <si>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</si>
  <si>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</si>
  <si>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</si>
  <si>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</si>
  <si>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</si>
  <si>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</si>
  <si>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</si>
  <si>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</si>
  <si>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</si>
  <si>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</si>
  <si>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</si>
  <si>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</si>
  <si>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</si>
  <si>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</si>
  <si>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</si>
  <si>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</si>
  <si>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</si>
  <si>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</si>
  <si>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</si>
  <si>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</si>
  <si>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</si>
  <si>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</si>
  <si>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</si>
  <si>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</si>
  <si>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</si>
  <si>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</si>
  <si>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</si>
  <si>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</si>
  <si>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</si>
  <si>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</si>
  <si>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</si>
  <si>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</si>
  <si>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</si>
  <si>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</si>
  <si>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</si>
  <si>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</si>
  <si>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</si>
  <si>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</si>
  <si>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</si>
  <si>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</si>
  <si>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</si>
  <si>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</si>
  <si>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</si>
  <si>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</si>
  <si>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</si>
  <si>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</si>
  <si>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</si>
  <si>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</si>
  <si>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</si>
  <si>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</si>
  <si>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</si>
  <si>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</si>
  <si>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</si>
  <si>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</si>
  <si>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</si>
  <si>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</si>
  <si>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</si>
  <si>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</si>
  <si>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</si>
  <si>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</si>
  <si>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</si>
  <si>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</si>
  <si>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</si>
  <si>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</si>
  <si>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</si>
  <si>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</si>
  <si>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</si>
  <si>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</si>
  <si>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</si>
  <si>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</si>
  <si>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</si>
  <si>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</si>
  <si>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</si>
  <si>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</si>
  <si>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</si>
  <si>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</si>
  <si>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</si>
  <si>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</si>
  <si>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</si>
  <si>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</si>
  <si>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</si>
  <si>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</si>
  <si>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</si>
  <si>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</si>
  <si>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</si>
  <si>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</si>
  <si>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</si>
  <si>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</si>
  <si>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</si>
  <si>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</si>
  <si>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</si>
  <si>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</si>
  <si>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</si>
  <si>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</si>
  <si>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</si>
  <si>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</si>
  <si>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</si>
  <si>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</si>
  <si>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</si>
  <si>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</si>
  <si>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</si>
  <si>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</si>
  <si>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</si>
  <si>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</si>
  <si>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</si>
  <si>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</si>
  <si>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</si>
  <si>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</si>
  <si>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</si>
  <si>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</si>
  <si>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</si>
  <si>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</si>
  <si>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</si>
  <si>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</si>
  <si>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</si>
  <si>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</si>
  <si>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</si>
  <si>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</si>
  <si>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</si>
  <si>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</si>
  <si>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</si>
  <si>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</si>
  <si>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</si>
  <si>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</si>
  <si>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</si>
  <si>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</si>
  <si>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</si>
  <si>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</si>
  <si>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</si>
  <si>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</si>
  <si>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</si>
  <si>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</si>
  <si>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</si>
  <si>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</si>
  <si>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</si>
  <si>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</si>
  <si>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</si>
  <si>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</si>
  <si>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</si>
  <si>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</si>
  <si>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</si>
  <si>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</si>
  <si>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</si>
  <si>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</si>
  <si>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</si>
  <si>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</si>
  <si>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</si>
  <si>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</si>
  <si>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</si>
  <si>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</si>
  <si>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</si>
  <si>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</si>
  <si>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</si>
  <si>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</si>
  <si>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</si>
  <si>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</si>
  <si>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</si>
  <si>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</si>
  <si>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</si>
  <si>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</si>
  <si>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</si>
  <si>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</si>
  <si>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</si>
  <si>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</si>
  <si>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</si>
  <si>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</si>
  <si>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</si>
  <si>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</si>
  <si>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</si>
  <si>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</si>
  <si>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</si>
  <si>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</si>
  <si>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</si>
  <si>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</si>
  <si>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</si>
  <si>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</si>
  <si>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</si>
  <si>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</si>
  <si>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</si>
  <si>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</si>
  <si>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</si>
  <si>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</si>
  <si>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</si>
  <si>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</si>
  <si>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</si>
  <si>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</si>
  <si>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</si>
  <si>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</si>
  <si>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</si>
  <si>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</si>
  <si>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</si>
  <si>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</si>
  <si>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</si>
  <si>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</si>
  <si>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</si>
  <si>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</si>
  <si>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</si>
  <si>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</si>
  <si>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</si>
  <si>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</si>
  <si>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</si>
  <si>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</si>
  <si>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</si>
  <si>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</si>
  <si>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</si>
  <si>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</si>
  <si>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</si>
  <si>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</si>
  <si>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</si>
  <si>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</si>
  <si>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</si>
  <si>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</si>
  <si>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</si>
  <si>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</si>
  <si>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</si>
  <si>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</si>
  <si>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</si>
  <si>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</si>
  <si>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</si>
  <si>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</si>
  <si>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</si>
  <si>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</si>
  <si>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</si>
  <si>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</si>
  <si>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</si>
  <si>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</si>
  <si>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</si>
  <si>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</si>
  <si>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</si>
  <si>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</si>
  <si>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</si>
  <si>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</si>
  <si>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</si>
  <si>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</si>
  <si>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</si>
  <si>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</si>
  <si>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</si>
  <si>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</si>
  <si>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</si>
  <si>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</si>
  <si>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</si>
  <si>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</si>
  <si>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</si>
  <si>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</si>
  <si>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</si>
  <si>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</si>
  <si>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</si>
  <si>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</si>
  <si>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</si>
  <si>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</si>
  <si>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</si>
  <si>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</si>
  <si>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</si>
  <si>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</si>
  <si>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</si>
  <si>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</si>
  <si>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</si>
  <si>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</si>
  <si>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</si>
  <si>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</si>
  <si>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</si>
  <si>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</si>
  <si>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</si>
  <si>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</si>
  <si>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</si>
  <si>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</si>
  <si>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</si>
  <si>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</si>
  <si>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</si>
  <si>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</si>
  <si>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</si>
  <si>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</si>
  <si>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</si>
  <si>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</si>
  <si>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</si>
  <si>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</si>
  <si>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</si>
  <si>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</si>
  <si>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</si>
  <si>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</si>
  <si>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</si>
  <si>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</si>
  <si>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</si>
  <si>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</si>
  <si>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</si>
  <si>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</si>
  <si>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</si>
  <si>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</si>
  <si>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</si>
  <si>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</si>
  <si>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</si>
  <si>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</si>
  <si>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</si>
  <si>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</si>
  <si>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</si>
  <si>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</si>
  <si>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</si>
  <si>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</si>
  <si>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</si>
  <si>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</si>
  <si>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</si>
  <si>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</si>
  <si>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</si>
  <si>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</si>
  <si>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</si>
  <si>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</si>
  <si>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</si>
  <si>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</si>
  <si>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</si>
  <si>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</si>
  <si>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</si>
  <si>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</si>
  <si>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</si>
  <si>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</si>
  <si>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</si>
  <si>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</si>
  <si>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</si>
  <si>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</si>
  <si>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</si>
  <si>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</si>
  <si>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</si>
  <si>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</si>
  <si>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</si>
  <si>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</si>
  <si>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</si>
  <si>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</si>
  <si>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</si>
  <si>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</si>
  <si>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</si>
  <si>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</si>
  <si>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</si>
  <si>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</si>
  <si>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</si>
  <si>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</si>
  <si>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</si>
  <si>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</si>
  <si>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</si>
  <si>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</si>
  <si>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</si>
  <si>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</si>
  <si>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</si>
  <si>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</si>
  <si>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</si>
  <si>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</si>
  <si>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</si>
  <si>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</si>
  <si>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</si>
  <si>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</si>
  <si>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</si>
  <si>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</si>
  <si>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</si>
  <si>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</si>
  <si>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</si>
  <si>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</si>
  <si>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</si>
  <si>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</si>
  <si>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</si>
  <si>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</si>
  <si>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</si>
  <si>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</si>
  <si>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</si>
  <si>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</si>
  <si>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</si>
  <si>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</si>
  <si>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</si>
  <si>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</si>
  <si>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</si>
  <si>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</si>
  <si>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</si>
  <si>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</si>
  <si>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</si>
  <si>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</si>
  <si>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</si>
  <si>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</si>
  <si>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</si>
  <si>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</si>
  <si>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</si>
  <si>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</si>
  <si>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</si>
  <si>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</si>
  <si>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</si>
  <si>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</si>
  <si>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</si>
  <si>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</si>
  <si>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</si>
  <si>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</si>
  <si>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</si>
  <si>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</si>
  <si>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</si>
  <si>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</si>
  <si>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</si>
  <si>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</si>
  <si>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</si>
  <si>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</si>
  <si>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</si>
  <si>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</si>
  <si>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</si>
  <si>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</si>
  <si>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</si>
  <si>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</si>
  <si>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</si>
  <si>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</si>
  <si>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</si>
  <si>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</si>
  <si>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</si>
  <si>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</si>
  <si>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</si>
  <si>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</si>
  <si>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</si>
  <si>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</si>
  <si>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</si>
  <si>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</si>
  <si>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</si>
  <si>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</si>
  <si>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</si>
  <si>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</si>
  <si>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</si>
  <si>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</si>
  <si>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</si>
  <si>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</si>
  <si>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</si>
  <si>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</si>
  <si>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</si>
  <si>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</si>
  <si>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</si>
  <si>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</si>
  <si>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</si>
  <si>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</si>
  <si>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</si>
  <si>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</si>
  <si>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</si>
  <si>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</si>
  <si>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</si>
  <si>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</si>
  <si>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</si>
  <si>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</si>
  <si>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</si>
  <si>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</si>
  <si>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</si>
  <si>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</si>
  <si>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</si>
  <si>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</si>
  <si>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</si>
  <si>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</si>
  <si>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</si>
  <si>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</si>
  <si>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</si>
  <si>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</si>
  <si>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</si>
  <si>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</si>
  <si>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</si>
  <si>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</si>
  <si>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</si>
  <si>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</si>
  <si>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</si>
  <si>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</si>
  <si>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</si>
  <si>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</si>
  <si>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</si>
  <si>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</si>
  <si>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</si>
  <si>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</si>
  <si>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</si>
  <si>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</si>
  <si>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</si>
  <si>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</si>
  <si>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</si>
  <si>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</si>
  <si>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</si>
  <si>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</si>
  <si>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</si>
  <si>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</si>
  <si>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</si>
  <si>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</si>
  <si>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</si>
  <si>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</si>
  <si>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</si>
  <si>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</si>
  <si>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</si>
  <si>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</si>
  <si>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</si>
  <si>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</si>
  <si>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</si>
  <si>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</si>
  <si>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</si>
  <si>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</si>
  <si>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</si>
  <si>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</si>
  <si>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</si>
  <si>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</si>
  <si>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</si>
  <si>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</si>
  <si>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</si>
  <si>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</si>
  <si>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</si>
  <si>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</si>
  <si>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</si>
  <si>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</si>
  <si>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</si>
  <si>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</si>
  <si>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</si>
  <si>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</si>
  <si>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</si>
  <si>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</si>
  <si>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</si>
  <si>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</si>
  <si>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</si>
  <si>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</si>
  <si>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</si>
  <si>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</si>
  <si>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</si>
  <si>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</si>
  <si>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</si>
  <si>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</si>
  <si>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</si>
  <si>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</si>
  <si>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</si>
  <si>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</si>
  <si>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</si>
  <si>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</si>
  <si>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</si>
  <si>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</si>
  <si>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</si>
  <si>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</si>
  <si>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</si>
  <si>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</si>
  <si>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</si>
  <si>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</si>
  <si>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</si>
  <si>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</si>
  <si>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</si>
  <si>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</si>
  <si>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</si>
  <si>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</si>
  <si>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</si>
  <si>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</si>
  <si>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</si>
  <si>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</si>
  <si>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</si>
  <si>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</si>
  <si>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</si>
  <si>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</si>
  <si>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</si>
  <si>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</si>
  <si>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</si>
  <si>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</si>
  <si>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</si>
  <si>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</si>
  <si>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</si>
  <si>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</si>
  <si>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</si>
  <si>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</si>
  <si>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</si>
  <si>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</si>
  <si>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</si>
  <si>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</si>
  <si>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</si>
  <si>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</si>
  <si>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</si>
  <si>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</si>
  <si>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</si>
  <si>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</si>
  <si>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</si>
  <si>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</si>
  <si>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</si>
  <si>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</si>
  <si>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</si>
  <si>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</si>
  <si>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</si>
  <si>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</si>
  <si>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</si>
  <si>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</si>
  <si>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</si>
  <si>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</si>
  <si>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</si>
  <si>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</si>
  <si>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</si>
  <si>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</si>
  <si>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</si>
  <si>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</si>
  <si>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</si>
  <si>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</si>
  <si>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</si>
  <si>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</si>
  <si>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</si>
  <si>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</si>
  <si>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</si>
  <si>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</si>
  <si>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</si>
  <si>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</si>
  <si>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</si>
  <si>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</si>
  <si>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</si>
  <si>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</si>
  <si>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</si>
  <si>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</si>
  <si>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</si>
  <si>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</si>
  <si>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</si>
  <si>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</si>
  <si>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</si>
  <si>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</si>
  <si>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</si>
  <si>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</si>
  <si>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</si>
  <si>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</si>
  <si>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</si>
  <si>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</si>
  <si>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</si>
  <si>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</si>
  <si>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</si>
  <si>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</si>
  <si>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</si>
  <si>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</si>
  <si>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</si>
  <si>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</si>
  <si>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</si>
  <si>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</si>
  <si>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</si>
  <si>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</si>
  <si>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</si>
  <si>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</si>
  <si>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</si>
  <si>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</si>
  <si>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</si>
  <si>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</si>
  <si>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</si>
  <si>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</si>
  <si>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</si>
  <si>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</si>
  <si>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</si>
  <si>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</si>
  <si>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</si>
  <si>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</si>
  <si>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</si>
  <si>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</si>
  <si>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</si>
  <si>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</si>
  <si>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</si>
  <si>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</si>
  <si>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</si>
  <si>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</si>
  <si>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</si>
  <si>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</si>
  <si>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</si>
  <si>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</si>
  <si>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</si>
  <si>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</si>
  <si>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</si>
  <si>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</si>
  <si>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</si>
  <si>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</si>
  <si>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</si>
  <si>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</si>
  <si>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</si>
  <si>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</si>
  <si>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</si>
  <si>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</si>
  <si>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</si>
  <si>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</si>
  <si>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</si>
  <si>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</si>
  <si>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</si>
  <si>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</si>
  <si>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</si>
  <si>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</si>
  <si>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</si>
  <si>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</si>
  <si>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</si>
  <si>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</si>
  <si>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</si>
  <si>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</si>
  <si>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</si>
  <si>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</si>
  <si>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</si>
  <si>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</si>
  <si>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</si>
  <si>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</si>
  <si>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</si>
  <si>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</si>
  <si>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</si>
  <si>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</si>
  <si>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</si>
  <si>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</si>
  <si>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</si>
  <si>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</si>
  <si>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</si>
  <si>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</si>
  <si>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</si>
  <si>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</si>
  <si>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</si>
  <si>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</si>
  <si>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</si>
  <si>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</si>
  <si>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</si>
  <si>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</si>
  <si>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</si>
  <si>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</si>
  <si>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</si>
  <si>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</si>
  <si>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</si>
  <si>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</si>
  <si>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</si>
  <si>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</si>
  <si>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</si>
  <si>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</si>
  <si>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</si>
  <si>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</si>
  <si>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</si>
  <si>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</si>
  <si>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</si>
  <si>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</si>
  <si>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</si>
  <si>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</si>
  <si>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</si>
  <si>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</si>
  <si>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</si>
  <si>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</si>
  <si>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</si>
  <si>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</si>
  <si>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</si>
  <si>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</si>
  <si>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</si>
  <si>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</si>
  <si>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</si>
  <si>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</si>
  <si>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</si>
  <si>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</si>
  <si>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</si>
  <si>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</si>
  <si>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</si>
  <si>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</si>
  <si>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</si>
  <si>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</si>
  <si>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</si>
  <si>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</si>
  <si>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</si>
  <si>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</si>
  <si>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</si>
  <si>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</si>
  <si>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</si>
  <si>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</si>
  <si>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</si>
  <si>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</si>
  <si>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</si>
  <si>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</si>
  <si>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</si>
  <si>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</si>
  <si>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</si>
  <si>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</si>
  <si>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</si>
  <si>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</si>
  <si>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</si>
  <si>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</si>
  <si>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</si>
  <si>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</si>
  <si>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</si>
  <si>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</si>
  <si>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</si>
  <si>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</si>
  <si>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</si>
  <si>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</si>
  <si>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</si>
  <si>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</si>
  <si>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</si>
  <si>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</si>
  <si>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</si>
  <si>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</si>
  <si>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</si>
  <si>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</si>
  <si>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</si>
  <si>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</si>
  <si>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</si>
  <si>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</si>
  <si>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</si>
  <si>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</si>
  <si>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</si>
  <si>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</si>
  <si>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</si>
  <si>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</si>
  <si>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</si>
  <si>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</si>
  <si>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</si>
  <si>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</si>
  <si>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</si>
  <si>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</si>
  <si>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</si>
  <si>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</si>
  <si>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</si>
  <si>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</si>
  <si>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</si>
  <si>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</si>
  <si>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</si>
  <si>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</si>
  <si>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</si>
  <si>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</si>
  <si>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</si>
  <si>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</si>
  <si>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</si>
  <si>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</si>
  <si>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</si>
  <si>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</si>
  <si>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</si>
  <si>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</si>
  <si>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</si>
  <si>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</si>
  <si>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</si>
  <si>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</si>
  <si>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</si>
  <si>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</si>
  <si>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</si>
  <si>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</si>
  <si>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</si>
  <si>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</si>
  <si>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</si>
  <si>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</si>
  <si>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</si>
  <si>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</si>
  <si>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</si>
  <si>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</si>
  <si>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</si>
  <si>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</si>
  <si>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</si>
  <si>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</si>
  <si>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</si>
  <si>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</si>
  <si>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</si>
  <si>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</si>
  <si>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</si>
  <si>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</si>
  <si>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</si>
  <si>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</si>
  <si>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</si>
  <si>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</si>
  <si>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</si>
  <si>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</si>
  <si>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</si>
  <si>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</si>
  <si>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</si>
  <si>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</si>
  <si>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</si>
  <si>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</si>
  <si>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</si>
  <si>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</si>
  <si>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</si>
  <si>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</si>
  <si>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</si>
  <si>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</si>
  <si>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</si>
  <si>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</si>
  <si>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</si>
  <si>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</si>
  <si>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</si>
  <si>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</si>
  <si>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</si>
  <si>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</si>
  <si>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</si>
  <si>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</si>
  <si>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</si>
  <si>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</si>
  <si>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</si>
  <si>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</si>
  <si>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</si>
  <si>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</si>
  <si>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</si>
  <si>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</si>
  <si>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</si>
  <si>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</si>
  <si>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</si>
  <si>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</si>
  <si>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</si>
  <si>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</si>
  <si>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</si>
  <si>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</si>
  <si>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</si>
  <si>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</si>
  <si>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</si>
  <si>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</si>
  <si>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</si>
  <si>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</si>
  <si>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</si>
  <si>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</si>
  <si>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</si>
  <si>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</si>
  <si>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</si>
  <si>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</si>
  <si>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</si>
  <si>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</si>
  <si>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</si>
  <si>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</si>
  <si>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</si>
  <si>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</si>
  <si>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</si>
  <si>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</si>
  <si>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</si>
  <si>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</si>
  <si>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</si>
  <si>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</si>
  <si>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</si>
  <si>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</si>
  <si>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</si>
  <si>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</si>
  <si>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</si>
  <si>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</si>
  <si>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</si>
  <si>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</si>
  <si>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</si>
  <si>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</si>
  <si>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</si>
  <si>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</si>
  <si>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</si>
  <si>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</si>
  <si>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</si>
  <si>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</si>
  <si>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</si>
  <si>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</si>
  <si>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</si>
  <si>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</si>
  <si>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</si>
  <si>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</si>
  <si>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</si>
  <si>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</si>
  <si>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</si>
  <si>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</si>
  <si>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</si>
  <si>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</si>
  <si>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</si>
  <si>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</si>
  <si>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</si>
  <si>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</si>
  <si>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</si>
  <si>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</si>
  <si>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</si>
  <si>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</si>
  <si>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</si>
  <si>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</si>
  <si>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</si>
  <si>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</si>
  <si>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</si>
  <si>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</si>
  <si>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</si>
  <si>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</si>
  <si>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</si>
  <si>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</si>
  <si>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</si>
  <si>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</si>
  <si>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</si>
  <si>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</si>
  <si>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</si>
  <si>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</si>
  <si>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</si>
  <si>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</si>
  <si>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</si>
  <si>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</si>
  <si>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</si>
  <si>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</si>
  <si>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</si>
  <si>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</si>
  <si>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</si>
  <si>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</si>
  <si>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</si>
  <si>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</si>
  <si>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</si>
  <si>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</si>
  <si>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</si>
  <si>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</si>
  <si>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</si>
  <si>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</si>
  <si>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</si>
  <si>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</si>
  <si>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</si>
  <si>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</si>
  <si>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</si>
  <si>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</si>
  <si>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</si>
  <si>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</si>
  <si>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</si>
  <si>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</si>
  <si>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</si>
  <si>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</si>
  <si>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</si>
  <si>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</si>
  <si>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</si>
  <si>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</si>
  <si>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</si>
  <si>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</si>
  <si>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</si>
  <si>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</si>
  <si>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</si>
  <si>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</si>
  <si>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</si>
  <si>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</si>
  <si>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</si>
  <si>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</si>
  <si>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</si>
  <si>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</si>
  <si>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</si>
  <si>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</si>
  <si>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</si>
  <si>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</si>
  <si>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</si>
  <si>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</si>
  <si>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</si>
  <si>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</si>
  <si>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</si>
  <si>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</si>
  <si>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</si>
  <si>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</si>
  <si>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</si>
  <si>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</si>
  <si>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</si>
  <si>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</si>
  <si>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</si>
  <si>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</si>
  <si>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</si>
  <si>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</si>
  <si>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</si>
  <si>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</si>
  <si>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</si>
  <si>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</si>
  <si>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</si>
  <si>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</si>
  <si>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</si>
  <si>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</si>
  <si>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</si>
  <si>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</si>
  <si>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</si>
  <si>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</si>
  <si>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</si>
  <si>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</si>
  <si>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</si>
  <si>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</si>
  <si>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</si>
  <si>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</si>
  <si>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</si>
  <si>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</si>
  <si>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</si>
  <si>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</si>
  <si>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</si>
  <si>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</si>
  <si>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</si>
  <si>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</si>
  <si>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</si>
  <si>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</si>
  <si>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</si>
  <si>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</si>
  <si>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</si>
  <si>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</si>
  <si>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</si>
  <si>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</si>
  <si>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</si>
  <si>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</si>
  <si>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</si>
  <si>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</si>
  <si>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</si>
  <si>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</si>
  <si>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</si>
  <si>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</si>
  <si>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</si>
  <si>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</si>
  <si>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</si>
  <si>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</si>
  <si>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</si>
  <si>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</si>
  <si>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</si>
  <si>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</si>
  <si>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</si>
  <si>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</si>
  <si>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</si>
  <si>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</si>
  <si>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</si>
  <si>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</si>
  <si>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</si>
  <si>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</si>
  <si>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</si>
  <si>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</si>
  <si>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</si>
  <si>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</si>
  <si>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</si>
  <si>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</si>
  <si>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</si>
  <si>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</si>
  <si>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</si>
  <si>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</si>
  <si>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</si>
  <si>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</si>
  <si>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</si>
  <si>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</si>
  <si>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</si>
  <si>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</si>
  <si>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</si>
  <si>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</si>
  <si>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</si>
  <si>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</si>
  <si>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</si>
  <si>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</si>
  <si>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</si>
  <si>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</si>
  <si>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</si>
  <si>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</si>
  <si>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</si>
  <si>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</si>
  <si>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</si>
  <si>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</si>
  <si>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</si>
  <si>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</si>
  <si>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</si>
  <si>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</si>
  <si>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</si>
  <si>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</si>
  <si>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</si>
  <si>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</si>
  <si>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</si>
  <si>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</si>
  <si>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</si>
  <si>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</si>
  <si>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</si>
  <si>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</si>
  <si>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</si>
  <si>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</si>
  <si>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</si>
  <si>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</si>
  <si>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</si>
  <si>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</si>
  <si>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</si>
  <si>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</si>
  <si>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</si>
  <si>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</si>
  <si>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</si>
  <si>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</si>
  <si>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</si>
  <si>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</si>
  <si>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</si>
  <si>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</si>
  <si>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</si>
  <si>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</si>
  <si>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</si>
  <si>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</si>
  <si>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</si>
  <si>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</si>
  <si>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</si>
  <si>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</si>
  <si>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</si>
  <si>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</si>
  <si>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</si>
  <si>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</si>
  <si>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</si>
  <si>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</si>
  <si>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</si>
  <si>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</si>
  <si>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</si>
  <si>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</si>
  <si>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</si>
  <si>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</si>
  <si>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</si>
  <si>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</si>
  <si>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</si>
  <si>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</si>
  <si>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</si>
  <si>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</si>
  <si>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</si>
  <si>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</si>
  <si>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</si>
  <si>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</si>
  <si>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</si>
  <si>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</si>
  <si>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</si>
  <si>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</si>
  <si>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</si>
  <si>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</si>
  <si>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</si>
  <si>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</si>
  <si>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</si>
  <si>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</si>
  <si>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</si>
  <si>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</si>
  <si>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</si>
  <si>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</si>
  <si>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</si>
  <si>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</si>
  <si>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</si>
  <si>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</si>
  <si>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</si>
  <si>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</si>
  <si>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</si>
  <si>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</si>
  <si>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</si>
  <si>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</si>
  <si>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</si>
  <si>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</si>
  <si>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</si>
  <si>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</si>
  <si>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</si>
  <si>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</si>
  <si>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</si>
  <si>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</si>
  <si>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</si>
  <si>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</si>
  <si>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</si>
  <si>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</si>
  <si>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</si>
  <si>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</si>
  <si>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</si>
  <si>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</si>
  <si>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</si>
  <si>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</si>
  <si>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</si>
  <si>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</si>
  <si>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</si>
  <si>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</si>
  <si>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</si>
  <si>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</si>
  <si>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</si>
  <si>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</si>
  <si>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</si>
  <si>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</si>
  <si>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</si>
  <si>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</si>
  <si>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</si>
  <si>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</si>
  <si>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</si>
  <si>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</si>
  <si>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</si>
  <si>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</si>
  <si>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</si>
  <si>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</si>
  <si>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</si>
  <si>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</si>
  <si>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</si>
  <si>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</si>
  <si>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</si>
  <si>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</si>
  <si>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</si>
  <si>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</si>
  <si>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</si>
  <si>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</si>
  <si>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</si>
  <si>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</si>
  <si>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</si>
  <si>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</si>
  <si>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</si>
  <si>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</si>
  <si>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</si>
  <si>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</si>
  <si>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</si>
  <si>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</si>
  <si>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</si>
  <si>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</si>
  <si>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</si>
  <si>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</si>
  <si>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</si>
  <si>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</si>
  <si>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</si>
  <si>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</si>
  <si>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</si>
  <si>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</si>
  <si>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</si>
  <si>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</si>
  <si>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</si>
  <si>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</si>
  <si>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</si>
  <si>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</si>
  <si>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</si>
  <si>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</si>
  <si>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</si>
  <si>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</si>
  <si>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</si>
  <si>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</si>
  <si>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</si>
  <si>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</si>
  <si>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</si>
  <si>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</si>
  <si>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</si>
  <si>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</si>
  <si>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</si>
  <si>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</si>
  <si>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</si>
  <si>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</si>
  <si>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</si>
  <si>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</si>
  <si>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</si>
  <si>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</si>
  <si>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</si>
  <si>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</si>
  <si>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</si>
  <si>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</si>
  <si>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</si>
  <si>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</si>
  <si>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</si>
  <si>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</si>
  <si>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</si>
  <si>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</si>
  <si>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</si>
  <si>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</si>
  <si>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</si>
  <si>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</si>
  <si>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</si>
  <si>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</si>
  <si>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</si>
  <si>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</si>
  <si>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</si>
  <si>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</si>
  <si>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</si>
  <si>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</si>
  <si>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</si>
  <si>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</si>
  <si>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</si>
  <si>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</si>
  <si>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</si>
  <si>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</si>
  <si>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</si>
  <si>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</si>
  <si>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</si>
  <si>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</si>
  <si>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</si>
  <si>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</si>
  <si>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</si>
  <si>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</si>
  <si>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</si>
  <si>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</si>
  <si>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</si>
  <si>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</si>
  <si>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</si>
  <si>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</si>
  <si>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</si>
  <si>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</si>
  <si>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</si>
  <si>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</si>
  <si>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</si>
  <si>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</si>
  <si>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</si>
  <si>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</si>
  <si>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</si>
  <si>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</si>
  <si>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</si>
  <si>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</si>
  <si>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</si>
  <si>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</si>
  <si>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</si>
  <si>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</si>
  <si>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</si>
  <si>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</si>
  <si>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</si>
  <si>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</si>
  <si>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</si>
  <si>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</si>
  <si>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</si>
  <si>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</si>
  <si>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</si>
  <si>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</si>
  <si>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</si>
  <si>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</si>
  <si>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</si>
  <si>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</si>
  <si>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</si>
  <si>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</si>
  <si>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</si>
  <si>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</si>
  <si>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</si>
  <si>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</si>
  <si>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</si>
  <si>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</si>
  <si>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</si>
  <si>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</si>
  <si>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</si>
  <si>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</si>
  <si>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</si>
  <si>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</si>
  <si>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</si>
  <si>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</si>
  <si>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</si>
  <si>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</si>
  <si>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</si>
  <si>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</si>
  <si>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</si>
  <si>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</si>
  <si>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</si>
  <si>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</si>
  <si>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</si>
  <si>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</si>
  <si>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</si>
  <si>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</si>
  <si>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</si>
  <si>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</si>
  <si>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</si>
  <si>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</si>
  <si>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</si>
  <si>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</si>
  <si>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</si>
  <si>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</si>
  <si>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</si>
  <si>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</si>
  <si>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</si>
  <si>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</si>
  <si>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</si>
  <si>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</si>
  <si>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</si>
  <si>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</si>
  <si>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</si>
  <si>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</si>
  <si>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</si>
  <si>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</si>
  <si>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</si>
  <si>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</si>
  <si>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</si>
  <si>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</si>
  <si>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</si>
  <si>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</si>
  <si>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</si>
  <si>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</si>
  <si>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</si>
  <si>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</si>
  <si>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</si>
  <si>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</si>
  <si>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</si>
  <si>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</si>
  <si>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</si>
  <si>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</si>
  <si>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</si>
  <si>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</si>
  <si>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</si>
  <si>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</si>
  <si>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</si>
  <si>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</si>
  <si>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</si>
  <si>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</si>
  <si>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</si>
  <si>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</si>
  <si>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</si>
  <si>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</si>
  <si>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</si>
  <si>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</si>
  <si>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</si>
  <si>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</si>
  <si>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</si>
  <si>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</si>
  <si>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</si>
  <si>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</si>
  <si>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</si>
  <si>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</si>
  <si>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</si>
  <si>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</si>
  <si>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</si>
  <si>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</si>
  <si>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</si>
  <si>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</si>
  <si>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</si>
  <si>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</si>
  <si>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</si>
  <si>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</si>
  <si>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</si>
  <si>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</si>
  <si>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</si>
  <si>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</si>
  <si>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</si>
  <si>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</si>
  <si>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</si>
  <si>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</si>
  <si>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</si>
  <si>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</si>
  <si>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</si>
  <si>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</si>
  <si>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</si>
  <si>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</si>
  <si>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</si>
  <si>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</si>
  <si>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</si>
  <si>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</si>
  <si>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</si>
  <si>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</si>
  <si>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</si>
  <si>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</si>
  <si>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</si>
  <si>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</si>
  <si>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</si>
  <si>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</si>
  <si>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</si>
  <si>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</si>
  <si>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</si>
  <si>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</si>
  <si>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</si>
  <si>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</si>
  <si>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</si>
  <si>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</si>
  <si>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</si>
  <si>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</si>
  <si>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</si>
  <si>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</si>
  <si>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</si>
  <si>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</si>
  <si>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</si>
  <si>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</si>
  <si>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</si>
  <si>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</si>
  <si>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</si>
  <si>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</si>
  <si>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</si>
  <si>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</si>
  <si>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</si>
  <si>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</si>
  <si>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</si>
  <si>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</si>
  <si>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</si>
  <si>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</si>
  <si>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</si>
  <si>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</si>
  <si>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</si>
  <si>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</si>
  <si>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</si>
  <si>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</si>
  <si>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</si>
  <si>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</si>
  <si>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</si>
  <si>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</si>
  <si>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</si>
  <si>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</si>
  <si>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</si>
  <si>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</si>
  <si>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</si>
  <si>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</si>
  <si>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</si>
  <si>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</si>
  <si>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</si>
  <si>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</si>
  <si>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</si>
  <si>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</si>
  <si>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</si>
  <si>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</si>
  <si>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</si>
  <si>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</si>
  <si>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</si>
  <si>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</si>
  <si>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</si>
  <si>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</si>
  <si>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</si>
  <si>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</si>
  <si>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</si>
  <si>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</si>
  <si>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</si>
  <si>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</si>
  <si>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</si>
  <si>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</si>
  <si>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</si>
  <si>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</si>
  <si>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</si>
  <si>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</si>
  <si>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</si>
  <si>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</si>
  <si>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</si>
  <si>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</si>
  <si>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</si>
  <si>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</si>
  <si>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</si>
  <si>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</si>
  <si>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</si>
  <si>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</si>
  <si>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</si>
  <si>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</si>
  <si>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</si>
  <si>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</si>
  <si>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</si>
  <si>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</si>
  <si>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</si>
  <si>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</si>
  <si>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</si>
  <si>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</si>
  <si>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</si>
  <si>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</si>
  <si>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</si>
  <si>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</si>
  <si>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</si>
  <si>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</si>
  <si>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</si>
  <si>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</si>
  <si>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</si>
  <si>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</si>
  <si>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</si>
  <si>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</si>
  <si>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</si>
  <si>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</si>
  <si>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</si>
  <si>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</si>
  <si>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</si>
  <si>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</si>
  <si>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</si>
  <si>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</si>
  <si>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</si>
  <si>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</si>
  <si>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</si>
  <si>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</si>
  <si>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</si>
  <si>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</si>
  <si>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</si>
  <si>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</si>
  <si>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</si>
  <si>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</si>
  <si>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</si>
  <si>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</si>
  <si>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</si>
  <si>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</si>
  <si>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</si>
  <si>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</si>
  <si>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</si>
  <si>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</si>
  <si>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</si>
  <si>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</si>
  <si>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</si>
  <si>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</si>
  <si>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</si>
  <si>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</si>
  <si>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</si>
  <si>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</si>
  <si>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</si>
  <si>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</si>
  <si>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</si>
  <si>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</si>
  <si>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</si>
  <si>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</si>
  <si>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</si>
  <si>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</si>
  <si>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</si>
  <si>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</si>
  <si>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</si>
  <si>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</si>
  <si>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</si>
  <si>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</si>
  <si>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</si>
  <si>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</si>
  <si>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</si>
  <si>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</si>
  <si>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</si>
  <si>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</si>
  <si>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</si>
  <si>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</si>
  <si>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</si>
  <si>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</si>
  <si>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</si>
  <si>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</si>
  <si>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</si>
  <si>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</si>
  <si>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</si>
  <si>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</si>
  <si>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</si>
  <si>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</si>
  <si>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</si>
  <si>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</si>
  <si>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</si>
  <si>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</si>
  <si>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</si>
  <si>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</si>
  <si>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</si>
  <si>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</si>
  <si>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</si>
  <si>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</si>
  <si>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</si>
  <si>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</si>
  <si>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</si>
  <si>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</si>
  <si>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</si>
  <si>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</si>
  <si>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</si>
  <si>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</si>
  <si>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</si>
  <si>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</si>
  <si>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</si>
  <si>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</si>
  <si>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</si>
  <si>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</si>
  <si>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</si>
  <si>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</si>
  <si>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</si>
  <si>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</si>
  <si>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</si>
  <si>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</si>
  <si>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</si>
  <si>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</si>
  <si>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</si>
  <si>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</si>
  <si>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</si>
  <si>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</si>
  <si>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</si>
  <si>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</si>
  <si>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</si>
  <si>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</si>
  <si>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</si>
  <si>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</si>
  <si>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</si>
  <si>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</si>
  <si>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</si>
  <si>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</si>
  <si>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</si>
  <si>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</si>
  <si>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</si>
  <si>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</si>
  <si>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</si>
  <si>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</si>
  <si>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</si>
  <si>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</si>
  <si>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</si>
  <si>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</si>
  <si>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</si>
  <si>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</si>
  <si>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</si>
  <si>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</si>
  <si>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</si>
  <si>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</si>
  <si>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</si>
  <si>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</si>
  <si>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</si>
  <si>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</si>
  <si>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</si>
  <si>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</si>
  <si>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</si>
  <si>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</si>
  <si>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</si>
  <si>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</si>
  <si>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</si>
  <si>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</si>
  <si>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</si>
  <si>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</si>
  <si>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</si>
  <si>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</si>
  <si>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</si>
  <si>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</si>
  <si>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</si>
  <si>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</si>
  <si>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</si>
  <si>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</si>
  <si>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</si>
  <si>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</si>
  <si>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</si>
  <si>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</si>
  <si>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</si>
  <si>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</si>
  <si>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</si>
  <si>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</si>
  <si>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</si>
  <si>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</si>
  <si>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</si>
  <si>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</si>
  <si>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</si>
  <si>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</si>
  <si>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</si>
  <si>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</si>
  <si>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</si>
  <si>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</si>
  <si>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</si>
  <si>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</si>
  <si>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</si>
  <si>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</si>
  <si>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</si>
  <si>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</si>
  <si>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</si>
  <si>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</si>
  <si>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</si>
  <si>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</si>
  <si>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</si>
  <si>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</si>
  <si>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</si>
  <si>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</si>
  <si>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</si>
  <si>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</si>
  <si>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</si>
  <si>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</si>
  <si>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</si>
  <si>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</si>
  <si>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</si>
  <si>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</si>
  <si>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</si>
  <si>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</si>
  <si>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</si>
  <si>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</si>
  <si>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</si>
  <si>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</si>
  <si>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</si>
  <si>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</si>
  <si>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</si>
  <si>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</si>
  <si>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</si>
  <si>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</si>
  <si>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</si>
  <si>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</si>
  <si>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</si>
  <si>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</si>
  <si>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</si>
  <si>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</si>
  <si>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</si>
  <si>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</si>
  <si>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</si>
  <si>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</si>
  <si>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</si>
  <si>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</si>
  <si>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</si>
  <si>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</si>
  <si>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</si>
  <si>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</si>
  <si>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</si>
  <si>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</si>
  <si>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</si>
  <si>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</si>
  <si>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</si>
  <si>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</si>
  <si>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</si>
  <si>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</si>
  <si>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</si>
  <si>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</si>
  <si>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</si>
  <si>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</si>
  <si>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</si>
  <si>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</si>
  <si>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</si>
  <si>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</si>
  <si>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</si>
  <si>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</si>
  <si>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</si>
  <si>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</si>
  <si>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</si>
  <si>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</si>
  <si>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</si>
  <si>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</si>
  <si>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</si>
  <si>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</si>
  <si>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</si>
  <si>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</si>
  <si>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</si>
  <si>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</si>
  <si>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</si>
  <si>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</si>
  <si>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</si>
  <si>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</si>
  <si>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</si>
  <si>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</si>
  <si>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</si>
  <si>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</si>
  <si>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</si>
  <si>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</si>
  <si>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</si>
  <si>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</si>
  <si>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</si>
  <si>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</si>
  <si>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</si>
  <si>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</si>
  <si>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</si>
  <si>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</si>
  <si>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</si>
  <si>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</si>
  <si>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</si>
  <si>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</si>
  <si>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</si>
  <si>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</si>
  <si>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</si>
  <si>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</si>
  <si>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</si>
  <si>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</si>
  <si>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</si>
  <si>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</si>
  <si>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</si>
  <si>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</si>
  <si>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</si>
  <si>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</si>
  <si>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</si>
  <si>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</si>
  <si>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</si>
  <si>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</si>
  <si>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</si>
  <si>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</si>
  <si>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</si>
  <si>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</si>
  <si>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</si>
  <si>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</si>
  <si>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</si>
  <si>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</si>
  <si>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</si>
  <si>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</si>
  <si>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</si>
  <si>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</si>
  <si>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</si>
  <si>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</si>
  <si>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</si>
  <si>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</si>
  <si>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</si>
  <si>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</si>
  <si>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</si>
  <si>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</si>
  <si>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</si>
  <si>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</si>
  <si>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</si>
  <si>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</si>
  <si>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</si>
  <si>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</si>
  <si>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</si>
  <si>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</si>
  <si>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</si>
  <si>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</si>
  <si>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</si>
  <si>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</si>
  <si>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</si>
  <si>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</si>
  <si>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</si>
  <si>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</si>
  <si>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</si>
  <si>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</si>
  <si>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</si>
  <si>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</si>
  <si>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</si>
  <si>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</si>
  <si>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</si>
  <si>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</si>
  <si>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</si>
  <si>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</si>
  <si>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</si>
  <si>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</si>
  <si>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</si>
  <si>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</si>
  <si>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</si>
  <si>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</si>
  <si>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</si>
  <si>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</si>
  <si>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</si>
  <si>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</si>
  <si>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</si>
  <si>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</si>
  <si>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</si>
  <si>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</si>
  <si>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</si>
  <si>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</si>
  <si>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</si>
  <si>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</si>
  <si>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</si>
  <si>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</si>
  <si>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</si>
  <si>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</si>
  <si>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</si>
  <si>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</si>
  <si>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</si>
  <si>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</si>
  <si>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</si>
  <si>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</si>
  <si>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</si>
  <si>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</si>
  <si>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</si>
  <si>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</si>
  <si>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</si>
  <si>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</si>
  <si>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</si>
  <si>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</si>
  <si>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</si>
  <si>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</si>
  <si>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</si>
  <si>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</si>
  <si>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</si>
  <si>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</si>
  <si>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</si>
  <si>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</si>
  <si>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</si>
  <si>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</si>
  <si>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</si>
  <si>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</si>
  <si>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</si>
  <si>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</si>
  <si>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</si>
  <si>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</si>
  <si>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</si>
  <si>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</si>
  <si>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</si>
  <si>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</si>
  <si>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</si>
  <si>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</si>
  <si>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</si>
  <si>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</si>
  <si>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</si>
  <si>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</si>
  <si>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</si>
  <si>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</si>
  <si>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</si>
  <si>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</si>
  <si>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</si>
  <si>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</si>
  <si>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</si>
  <si>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</si>
  <si>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</si>
  <si>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</si>
  <si>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</si>
  <si>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</si>
  <si>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</si>
  <si>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</si>
  <si>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</si>
  <si>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</si>
  <si>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</si>
  <si>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</si>
  <si>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</si>
  <si>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</si>
  <si>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</si>
  <si>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</si>
  <si>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</si>
  <si>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</si>
  <si>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</si>
  <si>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</si>
  <si>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</si>
  <si>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</si>
  <si>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</si>
  <si>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</si>
  <si>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</si>
  <si>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</si>
  <si>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</si>
  <si>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</si>
  <si>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</si>
  <si>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</si>
  <si>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</si>
  <si>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</si>
  <si>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</si>
  <si>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</si>
  <si>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</si>
  <si>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</si>
  <si>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</si>
  <si>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</si>
  <si>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</si>
  <si>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</si>
  <si>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</si>
  <si>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</si>
  <si>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</si>
  <si>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</si>
  <si>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</si>
  <si>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</si>
  <si>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</si>
  <si>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</si>
  <si>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</si>
  <si>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</si>
  <si>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</si>
  <si>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</si>
  <si>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</si>
  <si>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</si>
  <si>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</si>
  <si>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</si>
  <si>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</si>
  <si>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</si>
  <si>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</si>
  <si>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</si>
  <si>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</si>
  <si>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</si>
  <si>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</si>
  <si>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</si>
  <si>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</si>
  <si>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</si>
  <si>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</si>
  <si>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</si>
  <si>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</si>
  <si>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</si>
  <si>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</si>
  <si>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</si>
  <si>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</si>
  <si>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</si>
  <si>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</si>
  <si>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</si>
  <si>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</si>
  <si>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</si>
  <si>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</si>
  <si>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</si>
  <si>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</si>
  <si>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</si>
  <si>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</si>
  <si>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</si>
  <si>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</si>
  <si>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</si>
  <si>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</si>
  <si>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</si>
  <si>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</si>
  <si>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</si>
  <si>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</si>
  <si>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</si>
  <si>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</si>
  <si>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</si>
  <si>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</si>
  <si>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</si>
  <si>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</si>
  <si>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</si>
  <si>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</si>
  <si>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</si>
  <si>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</si>
  <si>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</si>
  <si>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</si>
  <si>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</si>
  <si>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</si>
  <si>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</si>
  <si>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</si>
  <si>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</si>
  <si>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</si>
  <si>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</si>
  <si>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</si>
  <si>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</si>
  <si>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</si>
  <si>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</si>
  <si>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</si>
  <si>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</si>
  <si>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</si>
  <si>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</si>
  <si>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</si>
  <si>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</si>
  <si>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</si>
  <si>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</si>
  <si>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</si>
  <si>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</si>
  <si>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</si>
  <si>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</si>
  <si>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</si>
  <si>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</si>
  <si>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</si>
  <si>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</si>
  <si>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</si>
  <si>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</si>
  <si>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</si>
  <si>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</si>
  <si>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</si>
  <si>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</si>
  <si>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</si>
  <si>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</si>
  <si>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</si>
  <si>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</si>
  <si>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</si>
  <si>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</si>
  <si>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</si>
  <si>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</si>
  <si>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</si>
  <si>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</si>
  <si>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</si>
  <si>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</si>
  <si>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</si>
  <si>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</si>
  <si>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</si>
  <si>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</si>
  <si>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</si>
  <si>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</si>
  <si>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</si>
  <si>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</si>
  <si>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</si>
  <si>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</si>
  <si>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</si>
  <si>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</si>
  <si>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</si>
  <si>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</si>
  <si>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</si>
  <si>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</si>
  <si>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</si>
  <si>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</si>
  <si>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</si>
  <si>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</si>
  <si>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</si>
  <si>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</si>
  <si>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</si>
  <si>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</si>
  <si>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</si>
  <si>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</si>
  <si>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</si>
  <si>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</si>
  <si>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</si>
  <si>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</si>
  <si>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</si>
  <si>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</si>
  <si>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</si>
  <si>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</si>
  <si>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</si>
  <si>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</si>
  <si>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</si>
  <si>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</si>
  <si>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</si>
  <si>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</si>
  <si>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</si>
  <si>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</si>
  <si>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</si>
  <si>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</si>
  <si>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</si>
  <si>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</si>
  <si>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</si>
  <si>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</si>
  <si>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</si>
  <si>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</si>
  <si>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</si>
  <si>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</si>
  <si>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</si>
  <si>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</si>
  <si>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</si>
  <si>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</si>
  <si>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</si>
  <si>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</si>
  <si>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</si>
  <si>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</si>
  <si>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</si>
  <si>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</si>
  <si>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</si>
  <si>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</si>
  <si>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</si>
  <si>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</si>
  <si>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</si>
  <si>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</si>
  <si>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</si>
  <si>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</si>
  <si>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</si>
  <si>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</si>
  <si>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</si>
  <si>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</si>
  <si>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</si>
  <si>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</si>
  <si>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</si>
  <si>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</si>
  <si>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</si>
  <si>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</si>
  <si>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</si>
  <si>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</si>
  <si>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</si>
  <si>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</si>
  <si>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</si>
  <si>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</si>
  <si>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</si>
  <si>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</si>
  <si>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</si>
  <si>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</si>
  <si>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</si>
  <si>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</si>
  <si>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</si>
  <si>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</si>
  <si>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</si>
  <si>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</si>
  <si>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</si>
  <si>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</si>
  <si>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</si>
  <si>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</si>
  <si>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</si>
  <si>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</si>
  <si>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</si>
  <si>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</si>
  <si>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</si>
  <si>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</si>
  <si>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</si>
  <si>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</si>
  <si>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</si>
  <si>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</si>
  <si>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</si>
  <si>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</si>
  <si>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</si>
  <si>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</si>
  <si>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</si>
  <si>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</si>
  <si>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</si>
  <si>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</si>
  <si>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</si>
  <si>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</si>
  <si>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</si>
  <si>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</si>
  <si>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</si>
  <si>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</si>
  <si>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</si>
  <si>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</si>
  <si>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</si>
  <si>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</si>
  <si>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</si>
  <si>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</si>
  <si>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</si>
  <si>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</si>
  <si>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</si>
  <si>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</si>
  <si>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</si>
  <si>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</si>
  <si>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</si>
  <si>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</si>
  <si>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</si>
  <si>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</si>
  <si>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</si>
  <si>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</si>
  <si>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</si>
  <si>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</si>
  <si>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</si>
  <si>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</si>
  <si>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</si>
  <si>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</si>
  <si>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</si>
  <si>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</si>
  <si>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</si>
  <si>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</si>
  <si>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</si>
  <si>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</si>
  <si>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</si>
  <si>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</si>
  <si>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</si>
  <si>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</si>
  <si>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</si>
  <si>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</si>
  <si>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</si>
  <si>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</si>
  <si>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</si>
  <si>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</si>
  <si>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</si>
  <si>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</si>
  <si>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</si>
  <si>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</si>
  <si>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</si>
  <si>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</si>
  <si>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</si>
  <si>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</si>
  <si>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</si>
  <si>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</si>
  <si>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</si>
  <si>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</si>
  <si>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</si>
  <si>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</si>
  <si>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</si>
  <si>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</si>
  <si>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</si>
  <si>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</si>
  <si>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</si>
  <si>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</si>
  <si>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</si>
  <si>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</si>
  <si>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</si>
  <si>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</si>
  <si>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</si>
  <si>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</si>
  <si>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</si>
  <si>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</si>
  <si>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</si>
  <si>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</si>
  <si>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</si>
  <si>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</si>
  <si>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</si>
  <si>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</si>
  <si>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</si>
  <si>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</si>
  <si>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</si>
  <si>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</si>
  <si>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</si>
  <si>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</si>
  <si>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</si>
  <si>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</si>
  <si>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</si>
  <si>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</si>
  <si>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</si>
  <si>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</si>
  <si>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</si>
  <si>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</si>
  <si>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</si>
  <si>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</si>
  <si>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</si>
  <si>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</si>
  <si>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</si>
  <si>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</si>
  <si>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</si>
  <si>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</si>
  <si>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</si>
  <si>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</si>
  <si>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</si>
  <si>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</si>
  <si>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</si>
  <si>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</si>
  <si>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</si>
  <si>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</si>
  <si>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</si>
  <si>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</si>
  <si>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</si>
  <si>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</si>
  <si>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</si>
  <si>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</si>
  <si>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</si>
  <si>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</si>
  <si>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</si>
  <si>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</si>
  <si>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</si>
  <si>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</si>
  <si>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</si>
  <si>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</si>
  <si>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</si>
  <si>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</si>
  <si>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</si>
  <si>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</si>
  <si>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</si>
  <si>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</si>
  <si>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</si>
  <si>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</si>
  <si>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</si>
  <si>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</si>
  <si>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</si>
  <si>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</si>
  <si>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</si>
  <si>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</si>
  <si>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</si>
  <si>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</si>
  <si>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</si>
  <si>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</si>
  <si>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</si>
  <si>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</si>
  <si>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</si>
  <si>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</si>
  <si>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</si>
  <si>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</si>
  <si>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</si>
  <si>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</si>
  <si>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</si>
  <si>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</si>
  <si>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</si>
  <si>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</si>
  <si>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</si>
  <si>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</si>
  <si>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</si>
  <si>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</si>
  <si>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</si>
  <si>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</si>
  <si>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</si>
  <si>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</si>
  <si>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</si>
  <si>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</si>
  <si>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</si>
  <si>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</si>
  <si>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</si>
  <si>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</si>
  <si>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</si>
  <si>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</si>
  <si>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</si>
  <si>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</si>
  <si>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</si>
  <si>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</si>
  <si>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</si>
  <si>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</si>
  <si>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</si>
  <si>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</si>
  <si>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</si>
  <si>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</si>
  <si>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</si>
  <si>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</si>
  <si>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</si>
  <si>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</si>
  <si>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</si>
  <si>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</si>
  <si>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</si>
  <si>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</si>
  <si>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</si>
  <si>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</si>
  <si>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</si>
  <si>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</si>
  <si>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</si>
  <si>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</si>
  <si>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</si>
  <si>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</si>
  <si>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</si>
  <si>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</si>
  <si>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</si>
  <si>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</si>
  <si>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</si>
  <si>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</si>
  <si>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</si>
  <si>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</si>
  <si>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</si>
  <si>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</si>
  <si>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</si>
  <si>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</si>
  <si>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</si>
  <si>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</si>
  <si>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</si>
  <si>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</si>
  <si>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</si>
  <si>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</si>
  <si>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</si>
  <si>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</si>
  <si>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</si>
  <si>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</si>
  <si>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</si>
  <si>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</si>
  <si>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</si>
  <si>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</si>
  <si>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</si>
  <si>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</si>
  <si>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</si>
  <si>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</si>
  <si>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</si>
  <si>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</si>
  <si>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</si>
  <si>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</si>
  <si>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</si>
  <si>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</si>
  <si>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</si>
  <si>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</si>
  <si>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</si>
  <si>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</si>
  <si>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</si>
  <si>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</si>
  <si>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</si>
  <si>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</si>
  <si>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</si>
  <si>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</si>
  <si>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</si>
  <si>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</si>
  <si>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</si>
  <si>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</si>
  <si>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</si>
  <si>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</si>
  <si>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</si>
  <si>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</si>
  <si>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</si>
  <si>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</si>
  <si>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</si>
  <si>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</si>
  <si>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</si>
  <si>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</si>
  <si>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</si>
  <si>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</si>
  <si>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</si>
  <si>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</si>
  <si>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</si>
  <si>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</si>
  <si>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</si>
  <si>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</si>
  <si>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</si>
  <si>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</si>
  <si>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</si>
  <si>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</si>
  <si>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</si>
  <si>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</si>
  <si>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</si>
  <si>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</si>
  <si>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</si>
  <si>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</si>
  <si>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</si>
  <si>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</si>
  <si>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</si>
  <si>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</si>
  <si>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</si>
  <si>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</si>
  <si>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</si>
  <si>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</si>
  <si>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</si>
  <si>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</si>
  <si>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</si>
  <si>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</si>
  <si>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</si>
  <si>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</si>
  <si>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</si>
  <si>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</si>
  <si>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</si>
  <si>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</si>
  <si>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</si>
  <si>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</si>
  <si>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</si>
  <si>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</si>
  <si>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PCM-20251001-00000414</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</si>
  <si>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</si>
  <si>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</si>
  <si>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</si>
  <si>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</si>
  <si>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</si>
  <si>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</si>
  <si>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</si>
  <si>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</si>
  <si>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</si>
  <si>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</si>
  <si>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</si>
  <si>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</si>
  <si>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</si>
  <si>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</si>
  <si>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</si>
  <si>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</si>
  <si>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</si>
  <si>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</si>
  <si>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</si>
  <si>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</si>
  <si>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</si>
  <si>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</si>
  <si>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</si>
  <si>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</si>
  <si>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</si>
  <si>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</si>
  <si>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</si>
  <si>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</si>
  <si>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</si>
  <si>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</si>
  <si>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</si>
  <si>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</si>
  <si>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</si>
  <si>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</si>
  <si>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</si>
  <si>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</si>
  <si>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</si>
  <si>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</si>
  <si>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</si>
  <si>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</si>
  <si>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</si>
  <si>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</si>
  <si>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</si>
  <si>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</si>
  <si>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</si>
  <si>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</si>
  <si>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</si>
  <si>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</si>
  <si>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</si>
  <si>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</si>
  <si>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</si>
  <si>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</si>
  <si>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</si>
  <si>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</si>
  <si>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</si>
  <si>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</si>
  <si>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</si>
  <si>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</si>
  <si>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</si>
  <si>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</si>
  <si>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</si>
  <si>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</si>
  <si>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</si>
  <si>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</si>
  <si>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</si>
  <si>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</si>
  <si>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</si>
  <si>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</si>
  <si>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</si>
  <si>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</si>
  <si>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</si>
  <si>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</si>
  <si>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</si>
  <si>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</si>
  <si>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</si>
  <si>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</si>
  <si>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</si>
  <si>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</si>
  <si>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</si>
  <si>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</si>
  <si>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</si>
  <si>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</si>
  <si>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</si>
  <si>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</si>
  <si>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</si>
  <si>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</si>
  <si>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</si>
  <si>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</si>
  <si>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</si>
  <si>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180 mins</t>
  </si>
  <si>
    <t>PCM-20251001-00000339</t>
  </si>
  <si>
    <t>site was access night &amp; ETA 90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</si>
  <si>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</si>
  <si>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</si>
  <si>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</si>
  <si>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</si>
  <si>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</si>
  <si>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</si>
  <si>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/60 min</t>
  </si>
  <si>
    <t xml:space="preserve">no pcm </t>
  </si>
  <si>
    <t xml:space="preserve">was access night usf area / 70 min </t>
  </si>
  <si>
    <t>ukz0242</t>
  </si>
  <si>
    <t xml:space="preserve">was access night usf area / 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</si>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</sst>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2">
    <sortCondition ref="H1:H8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5" totalsRowShown="0" headerRowDxfId="15" dataDxfId="14" headerRowBorderDxfId="12" tableBorderDxfId="13">
  <autoFilter ref="A1:L34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268.30443506944721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14.68345127315115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13689</v>
      </c>
      <c r="E4" s="65" t="s">
        <v>38964</v>
      </c>
      <c r="F4" s="66">
        <v>45931.223090277781</v>
      </c>
      <c r="G4" s="67">
        <f ca="1">IFERROR(NOW()-F4,"")</f>
        <v>2.9770717592327856E-2</v>
      </c>
      <c r="H4" s="66">
        <v>45931.217997685184</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45931.252860995373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45931.252860995373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45931.252860995373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45931.252860995373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45931.252860995373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45931.252860995373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45931.252860995373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45931.252860995373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45931.252860995373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45931.252860995373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45931.252860995373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45931.252860995373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45931.252860995373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45931.252860995373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45931.252860995373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45931.252860995373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45931.252860995373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45931.252860995373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45931.252860995373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45931.252860995373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45931.252860995373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45931.252860995373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45931.252860995373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45931.252860995373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45931.252860995373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45931.252860995373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45931.252860995373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45931.252860995373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45931.252860995373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45931.252860995373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45931.252860995373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45931.252860995373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45931.252860995373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45931.252860995373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45931.252860995373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45931.252860995373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45931.252860995373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45931.252860995373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45931.252860995373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45931.252860995373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45931.252860995373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45931.252860995373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45931.252860995373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45931.252860995373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45931.252860995373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45931.252860995373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45931.252860995373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45931.252860995373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45931.252860995373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45931.252860995373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45931.252860995373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45931.252860995373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45931.252860995373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45931.252860995373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45931.252860995373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45931.252860995373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45931.252860995373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45931.252860995373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45931.252860995373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45931.252860995373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45931.252860995373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45931.252860995373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45931.252860995373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45931.252860995373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45931.252860995373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45931.252860995373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45931.252860995373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45931.252860995373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45931.252860995373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45931.252860995373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45931.252860995373</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45931.252860995373</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45931.252860995373</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45931.252860995373</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45931.252860995373</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45931.252860995373</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45931.252860995373</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45931.252860995373</v>
      </c>
      <c r="H82" s="68"/>
      <c r="I82" s="73" t="str">
        <f>IFERROR(VLOOKUP(D82,DB!A:F,6,0),"")</f>
        <v/>
      </c>
      <c r="J82" s="73" t="str">
        <f>IFERROR(VLOOKUP(D82,DB!A:G,7,0),"")</f>
        <v/>
      </c>
      <c r="K82" s="69"/>
      <c r="L82" s="70" t="str">
        <f>IFERROR(VLOOKUP(D82,DB!A:I,9,0),"")</f>
        <v/>
      </c>
    </row>
  </sheetData>
  <customSheetViews>
    <customSheetView guid="{F6042A99-DD27-4453-835D-0834D95730CC}" filter="1" showAutoFilter="1">
      <pageMargins left="0" right="0" top="0" bottom="0" header="0" footer="0"/>
      <autoFilter ref="B1:M1" xr:uid="{4C7EE813-17D8-4801-8899-AC9F5E4DD036}"/>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239.60107858796255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124.52577766204195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106.25302303241187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8.0272938657435589</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0.24018738426093478</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7.3867939820047468E-2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45931.252860995373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45931.252860995373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45931.252860995373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45931.252860995373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45931.252860995373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45931.252860995373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45931.252860995373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45931.252860995373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45931.252860995373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45931.252860995373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45931.252860995373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45931.252860995373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45931.252860995373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45931.252860995373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45931.252860995373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45931.252860995373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45931.252860995373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45931.252860995373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45931.252860995373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45931.252860995373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45931.252860995373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45931.252860995373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45931.252860995373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45931.252860995373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45931.252860995373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45931.252860995373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45931.252860995373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45931.252860995373</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45931.25286064815</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45931.25286064815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45931.25286064815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45931.25286064815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45931.252860995373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45931.252860995373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45931.252860995373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45931.252860995373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45931.252860995373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45931.252860995373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45931.252860995373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45931.252860995373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45931.252860995373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45931.252860995373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45931.252860995373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45931.252860995373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45931.252860995373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45931.252860995373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45931.252860995373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45931.252860995373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45931.252860995373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45931.252860995373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45931.252860995373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45931.252860995373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45931.252860995373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45931.252860995373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45931.252860995373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45931.252860995373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45931.252860995373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45931.252860995373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45931.252860995373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45931.252860995373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45931.252860995373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45931.252860995373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45931.252860995373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45931.252860995373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45931.252860995373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45931.252860995373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45931.252860995373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45931.252860995373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45931.252860995373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45931.252860995373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45931.252860995373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45931.252860995373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45931.252860995373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45931.252860995373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45931.252860995373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45931.252860995373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45931.252860995373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45931.252860995373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45931.252860995373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45931.252860995373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45931.252860995373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45931.252860995373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45931.252860995373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45931.252860995373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45931.252860995373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45931.252860995373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45931.252860995373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45931.252860995373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45931.252860995373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45931.252860995373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45931.252860995373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45931.252860995373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45931.252860995373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45931.252860995373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45931.252860995373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45931.252860995373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45931.252860995373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45931.252860995373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45931.252860995373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45931.252860995373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45931.252860995373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45931.252860995373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45931.252860995373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45931.252860995373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45931.252860995373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45931.252860995373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45931.252860995373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45931.252860995373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45931.252860995373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45931.252860995373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45931.252860995373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45931.252860995373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45931.252860995373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45931.252860995373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45931.252860995373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45931.252860995373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45931.252860995373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45931.252860995373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45931.252860995373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45931.252860995373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45931.252860995373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45931.252860995373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45931.252860995373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45931.252860995373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45931.252860995373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45931.252860995373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45931.252860995373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45931.252860995373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45931.252860995373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45931.252860995373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45931.252860995373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45931.252860995373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45931.252860995373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45931.252860995373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45931.252860995373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45931.252860995373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45931.252860995373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45931.252860995373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45931.252860995373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45931.252860995373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45931.252860995373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45931.252860995373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45931.252860995373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45931.252860995373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45931.252860995373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45931.252860995373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45931.252860995373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45931.252860995373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45931.252860995373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45931.252860995373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45931.252860995373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45931.252860995373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45931.252860995373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45931.252860995373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45931.252860995373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45931.252860995373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45931.252860995373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45931.252860995373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45931.252860995373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45931.252860995373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45931.252860995373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45931.252860995373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45931.252860995373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45931.252860995373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45931.252860995373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45931.252860995373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45931.252860995373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45931.252860995373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45931.252860995373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45931.252860995373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45931.252860995373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45931.252860995373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45931.252860995373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45931.252860995373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45931.252860995373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45931.252860995373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45931.252860995373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45931.252860995373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45931.252860995373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45931.252860995373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45931.252860995373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45931.252860995373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45931.252860995373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45931.252860995373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45931.252860995373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45931.252860995373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45931.252860995373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45931.252860995373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45931.252860995373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45931.252860995373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45931.252860995373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45931.252860995373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45931.252860995373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45931.252860995373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45931.252860995373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45931.252860995373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45931.252860995373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45931.252860995373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45931.252860995373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45931.252860995373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45931.252860995373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45931.252860995373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45931.252860995373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45931.252860995373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45931.252860995373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45931.252860995373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45931.252860995373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45931.252860995373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45931.252860995373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45931.252860995373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45931.252860995373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45931.252860995373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45931.252860995373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45931.252860995373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45931.252860995373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45931.252860995373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45931.252860995373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45931.252860995373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45931.252860995373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45931.252860995373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45931.252860995373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45931.252860995373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45931.252860995373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45931.252860995373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45931.252860995373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45931.252860995373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45931.252860995373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45931.252860995373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45931.252860995373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45931.252860995373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45931.252860995373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45931.252860995373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45931.252860995373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45931.252860995373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45931.252860995373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45931.252860995373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45931.252860995373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45931.252860995373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45931.252860995373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45931.252860995373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45931.252860995373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45931.252860995373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45931.252860995373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45931.252860995373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45931.252860995373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45931.252860995373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45931.252860995373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45931.252860995373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45931.252860995373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45931.252860995373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45931.252860995373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45931.252860995373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45931.252860995373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45931.252860995373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45931.252860995373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45931.252860995373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45931.252860995373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45931.252860995373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45931.252860995373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45931.252860995373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45931.252860995373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45931.252860995373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45931.252860995373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45931.252860995373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45931.252860995373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45931.252860995373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45931.252860995373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45931.252860995373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45931.252860995373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45931.252860995373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45931.252860995373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45931.252860995373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45931.252860995373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45931.252860995373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45931.252860995373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45931.252860995373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45931.252860995373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45931.252860995373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45931.252860995373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45931.252860995373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45931.252860995373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45931.252860995373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45931.252860995373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45931.252860995373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45931.252860995373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45931.252860995373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45931.252860995373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45931.252860995373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45931.252860995373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45931.252860995373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45931.252860995373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45931.252860995373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45931.252860995373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45931.252860995373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45931.252860995373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45931.252860995373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45931.252860995373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45931.252860995373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45931.252860995373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45931.252860995373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45931.252860995373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45931.252860995373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45931.252860995373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45931.252860995373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45931.252860995373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45931.252860995373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45931.252860995373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45931.252860995373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45931.252860995373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45931.252860995373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45931.252860995373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45931.252860995373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45931.252860995373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45931.252860995373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45931.252860995373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45931.252860995373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45931.252860995373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45931.252860995373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45931.252860995373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45931.252860995373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45931.252860995373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45931.252860995373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45931.252860995373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45931.252860995373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45931.252860995373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45931.252860995373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45931.252860995373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45931.252860995373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45931.252860995373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45931.252860995373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45931.252860995373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45931.252860995373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45931.252860995373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45931.252860995373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45931.252860995373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45931.252860995373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45931.252860995373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45931.252860995373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45931.252860995373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45931.252860995373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45931.252860995373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45931.252860995373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45931.252860995373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45931.252860995373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45931.252860995373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45931.252860995373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45931.252860995373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45931.252860995373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45931.252860995373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45931.252860995373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45931.252860995373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45931.252860995373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45931.252860995373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45931.252860995373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45931.252860995373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45931.252860995373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45931.252860995373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45931.252860995373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45931.252860995373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45931.252860995373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45931.252860995373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45931.252860995373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45931.252860995373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45931.252860995373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45931.252860995373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45931.252860995373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45931.252860995373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45931.252860995373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45931.252860995373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45931.252860995373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45931.252860995373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45931.252860995373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45931.252860995373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45931.252860995373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45931.252860995373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45931.252860995373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45931.252860995373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45931.252860995373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45931.252860995373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45931.252860995373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45931.252860995373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45931.252860995373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45931.252860995373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45931.252860995373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45931.252860995373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45931.252860995373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45931.252860995373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45931.252860995373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45931.252860995373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45931.252860995373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45931.252860995373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45931.252860995373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45931.252860995373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45931.252860995373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45931.252860995373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45931.252860995373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45931.252860995373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45931.252860995373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45931.252860995373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45931.252860995373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45931.252860995373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45931.252860995373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45931.252860995373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45931.252860995373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45931.252860995373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45931.252860995373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45931.252860995373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45931.252860995373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45931.252860995373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45931.252860995373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45931.252860995373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45931.252860995373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45931.252860995373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45931.252860995373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45931.252860995373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45931.252860995373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45931.252860995373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45931.252860995373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45931.252860995373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45931.252860995373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45931.252860995373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45931.252860995373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45931.252860995373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45931.252860995373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45931.252860995373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45931.252860995373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45931.252860995373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45931.252860995373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45931.252860995373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45931.252860995373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45931.252860995373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45931.252860995373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45931.252860995373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45931.252860995373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45931.252860995373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45931.252860995373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45931.252860995373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45931.252860995373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45931.252860995373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45931.252860995373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45931.252860995373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45931.252860995373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45931.252860995373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45931.252860995373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45931.252860995373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45931.252860995373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45931.252860995373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45931.252860995373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45931.252860995373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45931.252860995373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45931.252860995373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45931.252860995373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45931.252860995373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45931.252860995373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45931.252860995373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45931.252860995373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45931.252860995373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45931.252860995373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45931.252860995373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45931.252860995373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45931.252860995373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45931.252860995373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45931.252860995373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45931.252860995373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45931.252860995373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45931.252860995373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45931.252860995373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45931.252860995373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45931.252860995373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45931.252860995373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45931.252860995373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45931.252860995373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45931.252860995373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45931.252860995373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45931.252860995373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45931.252860995373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45931.252860995373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45931.252860995373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45931.252860995373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45931.252860995373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45931.252860995373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45931.252860995373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45931.252860995373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45931.252860995373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45931.252860995373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45931.252860995373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45931.252860995373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45931.252860995373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45931.252860995373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45931.252860995373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45931.252860995373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45931.252860995373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45931.252860995373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45931.252860995373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45931.252860995373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45931.252860995373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45931.252860995373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45931.252860995373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45931.252860995373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45931.252860995373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45931.252860995373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45931.252860995373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45931.252860995373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45931.252860995373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45931.252860995373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45931.252860995373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45931.252860995373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45931.252860995373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45931.252860995373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45931.252860995373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45931.252860995373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45931.252860995373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45931.252860995373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45931.252860995373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45931.252860995373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45931.252860995373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45931.252860995373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45931.252860995373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45931.252860995373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45931.252860995373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45931.252860995373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45931.252860995373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45931.252860995373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45931.252860995373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45931.252860995373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45931.252860995373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45931.252860995373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45931.252860995373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45931.252860995373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45931.252860995373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45931.252860995373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45931.252860995373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45931.252860995373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45931.252860995373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45931.252860995373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45931.252860995373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45931.252860995373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45931.252860995373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45931.252860995373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45931.252860995373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45931.252860995373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45931.252860995373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45931.252860995373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45931.252860995373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45931.252860995373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45931.252860995373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45931.252860995373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45931.252860995373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45931.252860995373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45931.252860995373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45931.252860995373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45931.252860995373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45931.252860995373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45931.252860995373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45931.252860995373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45931.252860995373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45931.252860995373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45931.252860995373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45931.252860995373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45931.252860995373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45931.252860995373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45931.252860995373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45931.252860995373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45931.252860995373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45931.252860995373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45931.252860995373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45931.252860995373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45931.252860995373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45931.252860995373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45931.252860995373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45931.252860995373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45931.252860995373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45931.252860995373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45931.252860995373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45931.252860995373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45931.252860995373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45931.252860995373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45931.252860995373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45931.252860995373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45931.252860995373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45931.252860995373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45931.252860995373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45931.252860995373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45931.252860995373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45931.252860995373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45931.252860995373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45931.252860995373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45931.252860995373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45931.252860995373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45931.252860995373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45931.252860995373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45931.252860995373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45931.252860995373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45931.252860995373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45931.252860995373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45931.252860995373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45931.252860995373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45931.252860995373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45931.252860995373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45931.252860995373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45931.252860995373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45931.252860995373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45931.252860995373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45931.252860995373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45931.252860995373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45931.252860995373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45931.252860995373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45931.252860995373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45931.252860995373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45931.252860995373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45931.252860995373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45931.252860995373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45931.252860995373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45931.252860995373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45931.252860995373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45931.252860995373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45931.252860995373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45931.252860995373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45931.252860995373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45931.252860995373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45931.252860995373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45931.252860995373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45931.252860995373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45931.252860995373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45931.252860995373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45931.252860995373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45931.252860995373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45931.252860995373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45931.252860995373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45931.252860995373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45931.252860995373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45931.252860995373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45931.252860995373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45931.252860995373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45931.252860995373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45931.252860995373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45931.252860995373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45931.252860995373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45931.252860995373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45931.252860995373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45931.252860995373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45931.252860995373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45931.252860995373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45931.252860995373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45931.252860995373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45931.252860995373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45931.252860995373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45931.252860995373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45931.252860995373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45931.252860995373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45931.252860995373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45931.252860995373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45931.252860995373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45931.252860995373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45931.252860995373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45931.252860995373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45931.252860995373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45931.252860995373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45931.252860995373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45931.252860995373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45931.252860995373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45931.252860995373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45931.252860995373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45931.252860995373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45931.252860995373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45931.252860995373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45931.252860995373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45931.252860995373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45931.252860995373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45931.252860995373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45931.252860995373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45931.252860995373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45931.252860995373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45931.252860995373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45931.252860995373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45931.252860995373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45931.252860995373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45931.252860995373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45931.252860995373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45931.252860995373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45931.252860995373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45931.252860995373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45931.252860995373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45931.252860995373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45931.252860995373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45931.252860995373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45931.252860995373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45931.252860995373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45931.252860995373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45931.252860995373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45931.252860995373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45931.252860995373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45931.252860995373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45931.252860995373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45931.252860995373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45931.252860995373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45931.252860995373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45931.252860995373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45931.252860995373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45931.252860995373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45931.252860995373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45931.252860995373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45931.252860995373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45931.252860995373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45931.252860995373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45931.252860995373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45931.252860995373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45931.252860995373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45931.252860995373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45931.252860995373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45931.252860995373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45931.252860995373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45931.252860995373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45931.252860995373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45931.252860995373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45931.252860995373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45931.252860995373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45931.252860995373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45931.252860995373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45931.252860995373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45931.252860995373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45931.252860995373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45931.252860995373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45931.252860995373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45931.252860995373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45931.252860995373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45931.252860995373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45931.252860995373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45931.252860995373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45931.252860995373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45931.252860995373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45931.252860995373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45931.252860995373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45931.252860995373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45931.252860995373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45931.252860995373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45931.252860995373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45931.252860995373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45931.252860995373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45931.252860995373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45931.252860995373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45931.252860995373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45931.252860995373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45931.252860995373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45931.252860995373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45931.252860995373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45931.252860995373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45931.252860995373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45931.252860995373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45931.252860995373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45931.252860995373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45931.252860995373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45931.252860995373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45931.252860995373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45931.252860995373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45931.252860995373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45931.252860995373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45931.252860995373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45931.252860995373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45931.252860995373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45931.252860995373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45931.252860995373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45931.252860995373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45931.252860995373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45931.252860995373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45931.252860995373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45931.252860995373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45931.252860995373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45931.252860995373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45931.252860995373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45931.252860995373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45931.252860995373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45931.252860995373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45931.252860995373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45931.252860995373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45931.252860995373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45931.252860995373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45931.252860995373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45931.252860995373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45931.252860995373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45931.252860995373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45931.252860995373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45931.252860995373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45931.252860995373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45931.252860995373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45931.252860995373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45931.252860995373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45931.252860995373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45931.252860995373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45931.252860995373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45931.252860995373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45931.252860995373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45931.252860995373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45931.252860995373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45931.252860995373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45931.252860995373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45931.252860995373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45931.252860995373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45931.252860995373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45931.252860995373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45931.252860995373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45931.252860995373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45931.252860995373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45931.252860995373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45931.252860995373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45931.252860995373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45931.252860995373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45931.252860995373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45931.252860995373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45931.252860995373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45931.252860995373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45931.252860995373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45931.252860995373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45931.252860995373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45931.252860995373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45931.252860995373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45931.252860995373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45931.252860995373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45931.252860995373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45931.252860995373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45931.252860995373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45931.252860995373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45931.252860995373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45931.252860995373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45931.252860995373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45931.252860995373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45931.252860995373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45931.252860995373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45931.252860995373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45931.252860995373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45931.252860995373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45931.252860995373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45931.252860995373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45931.252860995373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45931.252860995373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45931.252860995373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45931.252860995373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45931.252860995373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45931.252860995373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45931.252860995373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45931.252860995373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45931.252860995373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45931.252860995373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45931.252860995373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45931.252860995373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45931.252860995373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45931.252860995373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45931.252860995373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45931.252860995373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45931.252860995373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45931.252860995373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45931.252860995373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45931.252860995373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45931.252860995373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45931.252860995373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45931.252860995373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45931.252860995373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45931.252860995373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45931.252860995373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45931.252860995373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45931.252860995373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45931.252860995373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45931.252860995373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45931.252860995373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45931.252860995373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45931.252860995373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45931.252860995373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45931.252860995373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45931.252860995373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45931.252860995373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45931.252860995373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45931.252860995373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45931.252860995373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45931.252860995373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45931.252860995373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45931.252860995373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45931.252860995373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45931.252860995373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45931.252860995373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45931.252860995373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45931.252860995373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45931.252860995373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45931.252860995373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45931.252860995373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45931.252860995373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45931.252860995373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45931.252860995373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45931.252860995373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45931.252860995373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45931.252860995373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45931.252860995373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45931.252860995373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45931.252860995373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45931.252860995373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45931.252860995373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45931.252860995373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45931.252860995373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45931.252860995373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45931.252860995373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45931.252860995373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45931.252860995373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45931.252860995373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45931.252860995373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45931.252860995373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45931.252860995373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45931.252860995373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45931.252860995373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45931.252860995373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45931.252860995373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45931.252860995373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45931.252860995373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45931.252860995373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45931.252860995373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45931.252860995373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45931.252860995373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45931.252860995373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45931.252860995373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45931.252860995373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45931.252860995373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45931.252860995373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45931.252860995373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45931.252860995373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45931.252860995373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45931.252860995373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45931.252860995373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45931.252860995373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45931.252860995373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45931.252860995373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45931.252860995373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45931.252860995373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45931.252860995373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45931.252860995373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45931.252860995373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45931.252860995373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45931.252860995373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45931.252860995373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45931.252860995373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45931.252860995373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45931.252860995373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45931.252860995373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45931.252860995373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45931.252860995373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45931.252860995373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45931.252860995373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45931.252860995373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45931.252860995373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45931.252860995373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45931.252860995373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45931.252860995373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45931.252860995373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45931.252860995373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45931.252860995373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45931.252860995373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45931.252860995373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45931.252860995373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45931.252860995373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45931.252860995373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45931.252860995373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45931.252860995373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45931.252860995373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45931.252860995373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45931.252860995373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45931.252860995373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45931.252860995373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45931.252860995373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45931.252860995373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45931.252860995373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45931.252860995373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45931.252860995373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45931.252860995373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45931.252860995373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45931.252860995373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45931.252860995373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45931.252860995373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45931.252860995373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45931.252860995373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45931.252860995373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45931.252860995373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45931.252860995373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45931.252860995373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45931.252860995373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45931.252860995373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45931.252860995373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45931.252860995373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45931.252860995373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45931.252860995373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45931.252860995373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45931.252860995373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45931.252860995373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45931.252860995373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45931.252860995373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45931.252860995373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45931.252860995373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45931.252860995373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45931.252860995373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45931.252860995373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45931.252860995373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45931.252860995373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45931.252860995373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45931.252860995373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45931.252860995373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45931.252860995373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45931.252860995373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45931.252860995373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45931.252860995373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45931.252860995373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45931.252860995373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45931.252860995373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45931.252860995373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45931.252860995373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45931.252860995373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45931.252860995373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45931.252860995373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45931.252860995373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45931.252860995373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45931.252860995373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45931.252860995373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45931.252860995373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45931.252860995373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45931.252860995373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45931.252860995373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45931.252860995373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45931.252860995373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45931.252860995373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45931.252860995373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45931.252860995373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45931.252860995373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45931.252860995373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45931.252860995373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45931.252860995373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45931.252860995373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45931.252860995373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45931.252860995373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45931.252860995373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45931.252860995373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45931.252860995373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45931.252860995373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45931.252860995373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45931.252860995373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45931.252860995373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45931.252860995373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45931.252860995373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45931.252860995373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45931.252860995373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45931.252860995373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45931.252860995373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45931.252860995373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45931.252860995373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45931.252860995373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45931.252860995373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45931.252860995373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45931.252860995373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45931.252860995373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45931.252860995373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45931.252860995373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45931.252860995373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45931.252860995373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45931.252860995373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45931.252860995373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45931.252860995373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45931.252860995373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45931.252860995373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45931.252860995373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45931.252860995373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45931.252860995373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45931.252860995373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45931.252860995373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45931.252860995373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45931.252860995373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45931.252860995373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45931.252860995373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45931.252860995373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45931.252860995373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45931.252860995373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45931.252860995373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45931.252860995373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45931.252860995373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45931.252860995373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45931.252860995373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45931.252860995373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45931.252860995373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45931.252860995373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45931.252860995373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45931.252860995373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45931.252860995373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45931.252860995373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45931.252860995373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45931.252860995373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45931.252860995373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45931.252860995373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45931.252860995373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45931.252860995373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45931.252860995373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45931.252860995373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45931.252860995373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45931.252860995373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45931.252860995373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45931.252860995373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45931.252860995373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45931.252860995373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45931.252860995373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45931.252860995373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45931.252860995373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45931.252860995373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45931.252860995373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45931.252860995373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45931.252860995373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45931.252860995373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45931.252860995373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45931.252860995373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45931.252860995373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45931.252860995373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45931.252860995373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45931.252860995373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45931.252860995373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45931.252860995373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45931.252860995373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45931.252860995373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45931.252860995373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45931.252860995373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45931.252860995373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45931.252860995373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45931.252860995373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45931.252860995373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45931.252860995373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45931.252860995373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45931.252860995373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45931.252860995373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45931.252860995373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45931.252860995373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45931.252860995373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45931.252860995373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45931.252860995373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45931.252860995373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45931.252860995373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45931.252860995373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45931.252860995373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45931.252860995373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45931.252860995373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45931.252860995373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45931.252860995373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45931.252860995373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45931.252860995373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45931.252860995373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45931.252860995373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45931.252860995373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45931.252860995373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45931.252860995373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45931.252860995373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45931.252860995373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45931.252860995373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45931.252860995373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45931.252860995373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45931.252860995373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45931.252860995373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45931.252860995373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45931.252860995373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45931.252860995373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45931.252860995373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45931.252860995373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45931.252860995373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45931.252860995373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45931.252860995373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45931.252860995373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45931.252860995373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45931.252860995373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45931.252860995373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45931.252860995373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45931.252860995373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45931.252860995373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45931.252860995373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45931.252860995373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45931.252860995373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45931.252860995373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45931.252860995373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45931.252860995373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45931.252860995373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45931.252860995373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45931.252860995373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45931.252860995373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45931.252860995373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45931.252860995373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45931.252860995373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45931.252860995373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45931.252860995373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45931.252860995373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45931.252860995373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45931.252860995373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45931.252860995373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45931.252860995373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45931.252860995373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45931.252860995373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45931.252860995373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45931.252860995373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45931.252860995373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45931.252860995373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45931.252860995373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45931.252860995373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45931.252860995373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45931.252860995373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45931.252860995373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45931.252860995373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45931.252860995373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45931.252860995373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45931.252860995373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45931.252860995373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45931.252860995373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45931.252860995373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45931.252860995373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45931.252860995373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45931.252860995373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45931.252860995373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45931.252860995373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45931.252860995373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45931.252860995373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45931.252860995373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45931.252860995373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45931.252860995373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45931.252860995373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45931.252860995373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45931.252860995373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45931.252860995373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45931.252860995373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45931.252860995373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45931.252860995373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45931.252860995373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45931.252860995373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45931.252860995373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45931.252860995373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45931.252860995373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45931.252860995373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45931.252860995373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45931.252860995373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45931.252860995373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45931.252860995373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45931.252860995373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45931.252860995373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45931.252860995373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45931.252860995373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45931.252860995373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45931.252860995373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45931.252860995373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45931.252860995373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45931.252860995373</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45931.252860995373</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45931.252860995373</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45931.252860995373</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45931.252860995373</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45931.252860995373</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227.77214340277715</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0.36258321759669343</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8.7340162041073199E-2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45931.252860995373</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39071</v>
      </c>
      <c r="E6" s="112" t="s">
        <v>38964</v>
      </c>
      <c r="F6" s="113"/>
      <c r="G6" s="114">
        <f ca="1">IFERROR(NOW()-F6,"")</f>
        <v>45931.252860995373</v>
      </c>
      <c r="H6" s="113">
        <v>45931.169618055559</v>
      </c>
      <c r="I6" s="110" t="str">
        <f>IFERROR(VLOOKUP(D6,DB!A:F,6,0),"")</f>
        <v>SCECO</v>
      </c>
      <c r="J6" s="110" t="str">
        <f>IFERROR(VLOOKUP(D6,DB!A:G,7,0),"")</f>
        <v>In progress</v>
      </c>
      <c r="K6" s="115" t="s">
        <v>39072</v>
      </c>
      <c r="L6" s="107" t="str">
        <f>IFERROR(VLOOKUP(D6,DB!A:I,9,0),"")</f>
        <v>Latis</v>
      </c>
    </row>
    <row r="7" spans="1:16" ht="15" customHeight="1">
      <c r="A7" s="110"/>
      <c r="B7" s="110" t="str">
        <f>IFERROR(VLOOKUP(D7,DB!A:K,11,0),"")</f>
        <v/>
      </c>
      <c r="C7" s="111"/>
      <c r="D7" s="107"/>
      <c r="E7" s="112"/>
      <c r="F7" s="113"/>
      <c r="G7" s="114">
        <f ca="1">IFERROR(NOW()-F7,"")</f>
        <v>45931.252860995373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45931.252860995373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45931.252860995373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45931.252860995373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45931.252860995373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45931.252860995373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45931.252860995373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45931.252860995373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45931.252860995373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45931.252860995373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45931.252860995373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45931.252860995373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45931.252860995373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45931.252860995373</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45931.252860995373</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45931.252860995373</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45931.252860995373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45931.252860995373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45931.252860995373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45931.252860995373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45931.252860995373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45931.252860995373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45931.252860995373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45931.252860995373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45931.252860995373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45931.252860995373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45931.252860995373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45931.252860995373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45931.252860995373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C19" sqref="C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39.420800810185028</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5.0639836805567029</v>
      </c>
      <c r="H3" s="38">
        <v>45926.158159722225</v>
      </c>
      <c r="I3" s="37" t="str">
        <f>IFERROR(VLOOKUP(D3,DB!A:F,6,0),"")</f>
        <v>SCECO</v>
      </c>
      <c r="J3" s="37" t="str">
        <f>IFERROR(VLOOKUP(D3,DB!A:G,7,0),"")</f>
        <v>Good</v>
      </c>
      <c r="K3" s="37" t="s">
        <v>39076</v>
      </c>
      <c r="L3" s="37" t="str">
        <f>IFERROR(VLOOKUP(D3,DB!A:I,9,0),"")</f>
        <v>Latis</v>
      </c>
      <c r="M3" s="139"/>
    </row>
    <row r="4" spans="1:13" ht="15">
      <c r="A4" s="37"/>
      <c r="B4" s="37" t="str">
        <f>IFERROR(VLOOKUP(D4,DB!A:K,11,0),"")</f>
        <v/>
      </c>
      <c r="C4" s="37"/>
      <c r="D4" s="37"/>
      <c r="E4" s="37"/>
      <c r="F4" s="38"/>
      <c r="G4" s="39">
        <f ca="1">IFERROR(NOW()-F4,"-")</f>
        <v>45931.252860995373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45931.252860995373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45931.252860995373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45931.252860995373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45931.252860995373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45931.252860995373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45931.252860995373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45931.252860995373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45931.252860995373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45931.252860995373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45931.252860995373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45931.252860995373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45931.252860995373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45931.252860995373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45931.252860995373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45931.252860995373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45931.252860995373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45931.252860995373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45931.252860995373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45931.252860995373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45931.252860995373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45931.252860995373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45931.252860995373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45931.252860995373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45931.252860995373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45931.252860995373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45931.252860995373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45931.252860995373</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45931.252860995373</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45931.252860995373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45931.252860995373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45931.252860995373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45931.252860995373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45931.252860995373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45931.252860995373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45931.252860995373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45931.252860995373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45931.252860995373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45931.252860995373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45931.252860995373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45931.252860995373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45931.252860995373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45931.252860995373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45931.252860995373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45931.252860995373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45931.252860995373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45931.252860995373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45931.252860995373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45931.252860995373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45931.252860995373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45931.252860995373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45931.252860995373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45931.252860995373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45931.252860995373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45931.252860995373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45931.252860995373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45931.252860995373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45931.252860995373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45931.252860995373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45931.252860995373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45931.252860995373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45931.252860995373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45931.252860995373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45931.252860995373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45931.252860995373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45931.252860995373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45931.252860995373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45931.252860995373</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45931.252860995373</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45931.252860995373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45931.252860995373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45931.252860995373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45931.252860995373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45931.252860995373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45931.252860995373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45931.252860995373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45931.252860995373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45931.252860995373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45931.252860995373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45931.252860995373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45931.252860995373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45931.252860995373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45931.252860995373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45931.252860995373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45931.252860995373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45931.252860995373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45931.252860995373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45931.252860995373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45931.252860995373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45931.252860995373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45931.252860995373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45931.252860995373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45931.252860995373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45931.252860995373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45931.252860995373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45931.252860995373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45931.252860995373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45931.252860995373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45931.252860995373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45931.252860995373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45931.252860995373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45931.252860995373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45931.252860995373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45931.252860995373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45931.252860995373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45931.252860995373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45931.252860995373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45931.252860995373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45931.252860995373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45931.252860995373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45931.252860995373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45931.252860995373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45931.252860995373</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45931.252860995373</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45931.252860995373</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45931.252860995373</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45931.252860995373</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45931.252860995373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45931.252860995373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45931.252860995373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45931.252860995373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45931.252860995373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45931.252860995373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45931.252860995373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45931.252860995373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45931.252860995373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45931.252860995373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45931.252860995373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45931.252860995373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45931.252860995373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45931.252860995373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45931.252860995373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45931.252860995373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45931.252860995373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45931.252860995373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45931.252860995373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45931.252860995373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45931.252860995373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45931.252860995373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45931.252860995373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45931.252860995373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45931.252860995373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45931.252860995373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45931.252860995373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45931.252860995373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45931.252860995373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45931.252860995373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45931.252860995373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45931.252860995373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45931.252860995373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45931.252860995373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45931.252860995373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45931.252860995373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45931.252860995373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45931.252860995373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45931.252860995373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45931.252860995373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45931.252860995373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45931.252860995373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45931.252860995373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45931.252860995373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45931.252860995373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45931.252860995373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45931.252860995373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45931.252860995373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45931.252860995373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45931.252860995373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45931.252860995373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45931.252860995373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45931.252860995373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45931.252860995373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45931.252860995373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45931.252860995373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45931.252860995373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45931.252860995373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45931.252860995373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45931.252860995373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45931.252860995373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45931.252860995373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45931.252860995373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45931.252860995373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45931.252860995373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45931.252860995373</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45931.252860995373</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45931.252860995373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45931.252860995373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45931.252860995373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45931.252860995373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45931.252860995373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45931.252860995373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45931.252860995373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45931.252860995373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45931.252860995373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45931.252860995373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45931.252860995373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45931.252860995373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45931.252860995373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45931.252860995373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45931.252860995373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45931.252860995373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45931.252860995373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45931.252860995373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45931.252860995373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45931.252860995373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45931.252860995373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45931.252860995373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45931.252860995373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45931.252860995373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45931.252860995373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45931.252860995373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45931.252860995373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45931.252860995373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45931.252860995373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45931.252860995373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45931.252860995373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45931.252860995373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45931.252860995373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45931.252860995373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45931.252860995373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45931.252860995373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45931.252860995373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45931.252860995373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45931.252860995373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45931.252860995373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45931.252860995373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45931.252860995373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45931.252860995373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45931.252860995373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45931.252860995373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45931.252860995373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45931.252860995373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45931.252860995373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45931.252860995373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45931.252860995373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45931.252860995373</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45931.252860995373</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45931.252860995373</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45931.252860995373</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5"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5"/>
  <sheetViews>
    <sheetView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2.1091453703702427</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4.4800134259276092</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4.1353143518572324</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39082</v>
      </c>
      <c r="B5" s="140" t="str">
        <f>IFERROR(VLOOKUP(D5,DB!A:K,11,0),"")</f>
        <v>R6</v>
      </c>
      <c r="C5" s="140">
        <v>2</v>
      </c>
      <c r="D5" s="140" t="s">
        <v>38919</v>
      </c>
      <c r="E5" s="140" t="s">
        <v>38964</v>
      </c>
      <c r="F5" s="141">
        <v>45930.730011574073</v>
      </c>
      <c r="G5" s="142">
        <f ca="1">IFERROR(NOW()-F5,"-")</f>
        <v>0.52284907407738501</v>
      </c>
      <c r="H5" s="141">
        <v>45930.746990740743</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39084</v>
      </c>
      <c r="B6" s="140" t="str">
        <f>IFERROR(VLOOKUP(D6,DB!A:K,11,0),"")</f>
        <v>R6</v>
      </c>
      <c r="C6" s="140">
        <v>1</v>
      </c>
      <c r="D6" s="140" t="s">
        <v>36762</v>
      </c>
      <c r="E6" s="140" t="s">
        <v>38964</v>
      </c>
      <c r="F6" s="141">
        <v>45931.172812500001</v>
      </c>
      <c r="G6" s="142">
        <f ca="1">IFERROR(NOW()-F6,"-")</f>
        <v>8.0048148149217013E-2</v>
      </c>
      <c r="H6" s="141">
        <v>45931.166863425926</v>
      </c>
      <c r="I6" s="140" t="str">
        <f>IFERROR(VLOOKUP(D6,DB!A:F,6,0),"")</f>
        <v>Generator-SG</v>
      </c>
      <c r="J6" s="140" t="str">
        <f>IFERROR(VLOOKUP(D6,DB!A:G,7,0),"")</f>
        <v>Dead</v>
      </c>
      <c r="K6" s="140" t="s">
        <v>39085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45931.25286064815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45931.25286064815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45931.25286064815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45931.25286064815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45931.25286064815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45931.25286064815</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45931.25286064815</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45931.25286064815</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45931.25286064815</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21"/>
      <c r="B16" s="120" t="str">
        <f>IFERROR(VLOOKUP(D16,DB!A:K,11,0),"")</f>
        <v/>
      </c>
      <c r="C16" s="122"/>
      <c r="D16" s="100"/>
      <c r="E16" s="100"/>
      <c r="F16" s="124"/>
      <c r="G16" s="89">
        <f ca="1">IFERROR(NOW()-F16,"-")</f>
        <v>45931.252860995373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45931.252860995373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45931.252860995373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45931.252860995373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45931.252860995373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45931.252860995373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45931.252860995373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45931.252860995373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45931.252860995373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45931.252860995373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45931.252860995373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45931.252860995373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45931.252860995373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45931.252860995373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45931.252860995373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45931.252860995373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45931.252860995373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45931.252860995373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45931.252860995373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45931.252860995373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45931.252860995373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45931.252860995373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45931.252860995373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45931.252860995373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45931.252860995373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45931.252860995373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45931.252860995373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45931.252860995373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45931.252860995373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45931.252860995373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45931.252860995373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45931.252860995373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45931.252860995373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45931.252860995373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45931.252860995373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45931.252860995373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45931.252860995373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45931.252860995373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45931.252860995373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45931.252860995373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45931.252860995373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45931.252860995373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45931.252860995373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45931.252860995373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45931.252860995373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45931.252860995373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45931.252860995373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45931.252860995373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45931.252860995373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45931.252860995373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45931.252860995373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45931.252860995373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45931.252860995373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45931.252860995373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45931.252860995373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45931.252860995373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45931.252860995373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45931.252860995373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45931.252860995373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45931.252860995373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45931.252860995373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45931.252860995373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45931.252860995373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45931.252860995373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45931.252860995373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45931.252860995373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45931.252860995373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45931.252860995373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45931.252860995373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45931.252860995373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45931.252860995373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45931.252860995373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45931.252860995373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45931.252860995373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45931.252860995373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45931.252860995373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45931.252860995373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45931.252860995373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45931.252860995373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45931.252860995373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45931.252860995373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45931.252860995373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45931.252860995373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45931.252860995373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45931.252860995373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45931.252860995373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45931.252860995373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45931.252860995373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45931.252860995373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45931.252860995373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45931.252860995373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45931.252860995373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45931.252860995373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45931.252860995373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45931.252860995373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45931.252860995373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45931.252860995373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45931.252860995373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45931.252860995373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45931.252860995373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45931.252860995373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45931.252860995373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45931.252860995373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45931.252860995373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45931.252860995373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45931.252860995373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45931.252860995373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45931.252860995373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45931.252860995373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45931.252860995373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45931.252860995373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45931.252860995373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45931.252860995373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45931.252860995373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45931.252860995373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45931.252860995373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45931.252860995373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45931.252860995373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45931.252860995373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45931.252860995373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45931.252860995373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45931.252860995373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45931.252860995373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45931.252860995373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45931.252860995373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45931.252860995373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45931.252860995373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45931.252860995373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45931.252860995373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45931.252860995373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45931.252860995373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45931.252860995373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45931.252860995373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45931.252860995373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45931.252860995373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45931.252860995373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45931.252860995373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45931.252860995373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45931.252860995373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45931.252860995373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45931.252860995373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45931.252860995373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45931.252860995373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45931.252860995373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45931.252860995373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45931.252860995373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45931.252860995373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45931.252860995373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45931.252860995373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45931.252860995373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45931.252860995373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45931.252860995373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45931.252860995373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45931.252860995373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45931.252860995373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45931.252860995373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45931.252860995373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45931.252860995373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45931.252860995373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45931.252860995373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45931.252860995373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45931.252860995373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45931.252860995373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45931.252860995373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45931.252860995373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45931.252860995373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45931.252860995373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45931.252860995373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45931.252860995373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45931.252860995373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45931.252860995373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45931.252860995373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45931.252860995373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45931.252860995373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45931.252860995373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45931.252860995373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45931.252860995373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45931.252860995373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45931.252860995373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45931.252860995373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45931.252860995373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45931.252860995373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45931.252860995373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45931.252860995373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45931.252860995373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45931.252860995373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45931.252860995373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45931.252860995373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45931.252860995373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45931.252860995373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45931.252860995373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45931.252860995373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45931.252860995373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45931.252860995373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45931.252860995373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45931.252860995373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45931.252860995373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45931.252860995373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45931.252860995373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45931.252860995373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45931.252860995373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45931.252860995373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45931.252860995373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45931.252860995373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45931.252860995373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45931.252860995373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45931.252860995373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45931.252860995373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45931.252860995373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45931.252860995373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45931.252860995373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45931.252860995373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45931.252860995373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45931.252860995373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45931.252860995373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45931.252860995373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45931.252860995373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45931.252860995373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45931.252860995373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45931.252860995373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45931.252860995373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45931.252860995373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45931.252860995373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45931.252860995373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45931.252860995373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45931.252860995373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45931.252860995373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45931.252860995373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45931.252860995373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45931.252860995373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45931.252860995373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45931.252860995373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45931.252860995373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45931.252860995373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45931.252860995373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45931.252860995373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45931.252860995373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45931.252860995373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45931.252860995373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45931.252860995373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45931.252860995373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45931.252860995373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45931.252860995373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45931.252860995373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45931.252860995373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45931.252860995373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45931.252860995373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45931.252860995373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45931.252860995373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45931.252860995373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45931.252860995373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45931.252860995373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45931.252860995373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45931.252860995373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45931.252860995373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45931.252860995373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45931.252860995373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45931.252860995373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45931.252860995373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45931.252860995373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45931.252860995373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45931.252860995373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45931.252860995373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45931.252860995373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45931.252860995373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45931.252860995373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45931.252860995373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45931.252860995373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45931.252860995373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45931.252860995373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45931.252860995373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45931.252860995373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45931.252860995373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45931.252860995373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45931.252860995373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45931.252860995373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45931.252860995373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45931.252860995373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45931.252860995373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45931.252860995373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45931.252860995373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45931.252860995373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45931.252860995373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45931.252860995373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45931.252860995373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45931.252860995373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45931.252860995373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45931.252860995373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45931.252860995373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45931.252860995373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45931.252860995373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45931.252860995373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45931.252860995373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45931.252860995373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45931.252860995373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45931.252860995373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45931.252860995373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45931.252860995373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45931.252860995373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45931.252860995373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45931.252860995373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45931.252860995373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45931.252860995373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45931.252860995373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45931.252860995373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45931.252860995373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45931.252860995373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45931.252860995373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45931.252860995373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45931.252860995373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45931.252860995373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45931.252860995373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45931.252860995373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45931.252860995373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45931.252860995373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45931.252860995373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45931.252860995373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45931.252860995373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45931.252860995373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45931.252860995373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45931.252860995373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45931.252860995373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45931.252860995373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45931.252860995373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45931.252860995373</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45931.252860995373</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45931.252860995373</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45931.252860995373</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45931.252860995373</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45931.252860995373</v>
      </c>
      <c r="H345" s="124"/>
      <c r="I345" s="120" t="str">
        <f>IFERROR(VLOOKUP(D345,DB!A:F,6,0),"")</f>
        <v/>
      </c>
      <c r="J345" s="119" t="str">
        <f>IFERROR(VLOOKUP(D345,DB!A:G,7,0),"")</f>
        <v/>
      </c>
      <c r="K345" s="125"/>
      <c r="L345" s="126" t="str">
        <f>IFERROR(VLOOKUP(D345,DB!A:I,9,0),"")</f>
        <v/>
      </c>
    </row>
  </sheetData>
  <dataValidations count="2">
    <dataValidation allowBlank="1" showInputMessage="1" showErrorMessage="1" sqref="E1" xr:uid="{380493DB-286A-4683-AF55-C78F04945A49}"/>
    <dataValidation type="list" allowBlank="1" showInputMessage="1" showErrorMessage="1" sqref="D16:D24 E5:E34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2025-10-01T03:06:44Z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