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40" documentId="13_ncr:1_{F6CB121F-512D-4AA6-A0C1-0FB36C537598}" xr6:coauthVersionLast="47" xr6:coauthVersionMax="47" xr10:uidLastSave="{E0A430D8-46FD-4A8D-B9F4-E6828CA48018}"/>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<sst xmlns="http://schemas.openxmlformats.org/spreadsheetml/2006/main" count="178623" uniqueCount="39095">
  <si>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</si>
  <si>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</si>
  <si>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</si>
  <si>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</si>
  <si>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</si>
  <si>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</si>
  <si>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</si>
  <si>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</si>
  <si>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</si>
  <si>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</si>
  <si>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</si>
  <si>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</si>
  <si>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</si>
  <si>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</si>
  <si>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</si>
  <si>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</si>
  <si>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</si>
  <si>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</si>
  <si>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</si>
  <si>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</si>
  <si>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</si>
  <si>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</si>
  <si>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</si>
  <si>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</si>
  <si>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</si>
  <si>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</si>
  <si>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</si>
  <si>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</si>
  <si>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</si>
  <si>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</si>
  <si>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</si>
  <si>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</si>
  <si>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</si>
  <si>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</si>
  <si>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</si>
  <si>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</si>
  <si>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</si>
  <si>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</si>
  <si>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</si>
  <si>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</si>
  <si>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</si>
  <si>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</si>
  <si>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</si>
  <si>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</si>
  <si>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</si>
  <si>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</si>
  <si>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</si>
  <si>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</si>
  <si>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</si>
  <si>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</si>
  <si>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</si>
  <si>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</si>
  <si>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</si>
  <si>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</si>
  <si>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</si>
  <si>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</si>
  <si>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</si>
  <si>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</si>
  <si>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</si>
  <si>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</si>
  <si>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</si>
  <si>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</si>
  <si>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</si>
  <si>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</si>
  <si>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</si>
  <si>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</si>
  <si>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</si>
  <si>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</si>
  <si>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</si>
  <si>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</si>
  <si>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</si>
  <si>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</si>
  <si>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</si>
  <si>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</si>
  <si>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</si>
  <si>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</si>
  <si>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</si>
  <si>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</si>
  <si>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</si>
  <si>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</si>
  <si>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</si>
  <si>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</si>
  <si>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</si>
  <si>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</si>
  <si>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</si>
  <si>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</si>
  <si>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</si>
  <si>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</si>
  <si>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</si>
  <si>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</si>
  <si>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</si>
  <si>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</si>
  <si>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</si>
  <si>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</si>
  <si>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</si>
  <si>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</si>
  <si>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</si>
  <si>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</si>
  <si>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</si>
  <si>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</si>
  <si>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</si>
  <si>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</si>
  <si>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</si>
  <si>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</si>
  <si>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</si>
  <si>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</si>
  <si>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</si>
  <si>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</si>
  <si>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</si>
  <si>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</si>
  <si>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</si>
  <si>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</si>
  <si>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</si>
  <si>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</si>
  <si>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</si>
  <si>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</si>
  <si>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</si>
  <si>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</si>
  <si>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</si>
  <si>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</si>
  <si>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</si>
  <si>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</si>
  <si>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</si>
  <si>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</si>
  <si>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</si>
  <si>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</si>
  <si>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</si>
  <si>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</si>
  <si>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</si>
  <si>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</si>
  <si>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</si>
  <si>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</si>
  <si>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</si>
  <si>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</si>
  <si>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</si>
  <si>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</si>
  <si>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</si>
  <si>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</si>
  <si>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</si>
  <si>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</si>
  <si>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</si>
  <si>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</si>
  <si>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</si>
  <si>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</si>
  <si>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</si>
  <si>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</si>
  <si>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</si>
  <si>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</si>
  <si>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</si>
  <si>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</si>
  <si>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</si>
  <si>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</si>
  <si>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</si>
  <si>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</si>
  <si>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</si>
  <si>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</si>
  <si>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</si>
  <si>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</si>
  <si>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</si>
  <si>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</si>
  <si>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</si>
  <si>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</si>
  <si>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</si>
  <si>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</si>
  <si>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</si>
  <si>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</si>
  <si>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</si>
  <si>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</si>
  <si>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</si>
  <si>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</si>
  <si>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</si>
  <si>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</si>
  <si>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</si>
  <si>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</si>
  <si>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</si>
  <si>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</si>
  <si>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</si>
  <si>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</si>
  <si>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</si>
  <si>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</si>
  <si>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</si>
  <si>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</si>
  <si>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</si>
  <si>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</si>
  <si>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</si>
  <si>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</si>
  <si>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</si>
  <si>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</si>
  <si>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</si>
  <si>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</si>
  <si>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</si>
  <si>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</si>
  <si>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</si>
  <si>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</si>
  <si>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</si>
  <si>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</si>
  <si>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</si>
  <si>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</si>
  <si>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</si>
  <si>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</si>
  <si>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</si>
  <si>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</si>
  <si>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</si>
  <si>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</si>
  <si>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</si>
  <si>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</si>
  <si>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</si>
  <si>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</si>
  <si>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</si>
  <si>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</si>
  <si>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</si>
  <si>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</si>
  <si>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</si>
  <si>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</si>
  <si>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</si>
  <si>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</si>
  <si>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</si>
  <si>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</si>
  <si>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</si>
  <si>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</si>
  <si>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</si>
  <si>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</si>
  <si>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</si>
  <si>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</si>
  <si>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</si>
  <si>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</si>
  <si>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</si>
  <si>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</si>
  <si>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</si>
  <si>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</si>
  <si>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</si>
  <si>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</si>
  <si>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</si>
  <si>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</si>
  <si>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</si>
  <si>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</si>
  <si>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</si>
  <si>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</si>
  <si>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</si>
  <si>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</si>
  <si>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</si>
  <si>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</si>
  <si>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</si>
  <si>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</si>
  <si>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</si>
  <si>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</si>
  <si>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</si>
  <si>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</si>
  <si>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</si>
  <si>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</si>
  <si>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</si>
  <si>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</si>
  <si>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</si>
  <si>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</si>
  <si>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</si>
  <si>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</si>
  <si>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</si>
  <si>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</si>
  <si>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</si>
  <si>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</si>
  <si>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</si>
  <si>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</si>
  <si>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</si>
  <si>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</si>
  <si>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</si>
  <si>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</si>
  <si>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</si>
  <si>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</si>
  <si>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</si>
  <si>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</si>
  <si>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</si>
  <si>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</si>
  <si>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</si>
  <si>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</si>
  <si>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</si>
  <si>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</si>
  <si>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</si>
  <si>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</si>
  <si>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</si>
  <si>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</si>
  <si>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</si>
  <si>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</si>
  <si>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</si>
  <si>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</si>
  <si>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</si>
  <si>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</si>
  <si>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</si>
  <si>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</si>
  <si>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</si>
  <si>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</si>
  <si>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</si>
  <si>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</si>
  <si>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</si>
  <si>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</si>
  <si>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</si>
  <si>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</si>
  <si>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</si>
  <si>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</si>
  <si>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</si>
  <si>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</si>
  <si>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</si>
  <si>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</si>
  <si>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</si>
  <si>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</si>
  <si>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</si>
  <si>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</si>
  <si>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</si>
  <si>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</si>
  <si>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</si>
  <si>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</si>
  <si>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</si>
  <si>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</si>
  <si>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</si>
  <si>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</si>
  <si>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</si>
  <si>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</si>
  <si>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</si>
  <si>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</si>
  <si>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</si>
  <si>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</si>
  <si>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</si>
  <si>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</si>
  <si>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</si>
  <si>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</si>
  <si>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</si>
  <si>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</si>
  <si>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</si>
  <si>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</si>
  <si>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</si>
  <si>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</si>
  <si>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</si>
  <si>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</si>
  <si>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</si>
  <si>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</si>
  <si>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</si>
  <si>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</si>
  <si>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</si>
  <si>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</si>
  <si>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</si>
  <si>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</si>
  <si>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</si>
  <si>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</si>
  <si>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</si>
  <si>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</si>
  <si>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</si>
  <si>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</si>
  <si>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</si>
  <si>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</si>
  <si>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</si>
  <si>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</si>
  <si>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</si>
  <si>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</si>
  <si>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</si>
  <si>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</si>
  <si>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</si>
  <si>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</si>
  <si>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</si>
  <si>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</si>
  <si>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</si>
  <si>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</si>
  <si>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</si>
  <si>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</si>
  <si>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</si>
  <si>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</si>
  <si>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</si>
  <si>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</si>
  <si>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</si>
  <si>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</si>
  <si>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</si>
  <si>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</si>
  <si>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</si>
  <si>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</si>
  <si>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</si>
  <si>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</si>
  <si>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</si>
  <si>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</si>
  <si>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</si>
  <si>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</si>
  <si>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</si>
  <si>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</si>
  <si>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</si>
  <si>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</si>
  <si>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</si>
  <si>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</si>
  <si>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</si>
  <si>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</si>
  <si>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</si>
  <si>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</si>
  <si>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</si>
  <si>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</si>
  <si>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</si>
  <si>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</si>
  <si>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</si>
  <si>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</si>
  <si>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</si>
  <si>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</si>
  <si>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</si>
  <si>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</si>
  <si>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</si>
  <si>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</si>
  <si>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</si>
  <si>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</si>
  <si>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</si>
  <si>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</si>
  <si>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</si>
  <si>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</si>
  <si>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</si>
  <si>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</si>
  <si>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</si>
  <si>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</si>
  <si>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</si>
  <si>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</si>
  <si>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</si>
  <si>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</si>
  <si>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</si>
  <si>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</si>
  <si>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</si>
  <si>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</si>
  <si>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</si>
  <si>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</si>
  <si>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</si>
  <si>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</si>
  <si>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</si>
  <si>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</si>
  <si>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</si>
  <si>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</si>
  <si>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</si>
  <si>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</si>
  <si>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</si>
  <si>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</si>
  <si>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</si>
  <si>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</si>
  <si>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</si>
  <si>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</si>
  <si>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</si>
  <si>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</si>
  <si>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</si>
  <si>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</si>
  <si>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</si>
  <si>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</si>
  <si>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</si>
  <si>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</si>
  <si>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</si>
  <si>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</si>
  <si>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</si>
  <si>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</si>
  <si>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</si>
  <si>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</si>
  <si>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</si>
  <si>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</si>
  <si>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</si>
  <si>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</si>
  <si>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</si>
  <si>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</si>
  <si>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</si>
  <si>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</si>
  <si>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</si>
  <si>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</si>
  <si>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</si>
  <si>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</si>
  <si>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</si>
  <si>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</si>
  <si>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</si>
  <si>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</si>
  <si>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</si>
  <si>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</si>
  <si>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</si>
  <si>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</si>
  <si>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</si>
  <si>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</si>
  <si>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</si>
  <si>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</si>
  <si>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</si>
  <si>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</si>
  <si>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</si>
  <si>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</si>
  <si>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</si>
  <si>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</si>
  <si>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</si>
  <si>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</si>
  <si>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</si>
  <si>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</si>
  <si>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</si>
  <si>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</si>
  <si>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</si>
  <si>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</si>
  <si>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</si>
  <si>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</si>
  <si>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</si>
  <si>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</si>
  <si>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</si>
  <si>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</si>
  <si>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</si>
  <si>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</si>
  <si>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</si>
  <si>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</si>
  <si>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</si>
  <si>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</si>
  <si>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</si>
  <si>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</si>
  <si>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</si>
  <si>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</si>
  <si>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</si>
  <si>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</si>
  <si>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</si>
  <si>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</si>
  <si>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</si>
  <si>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</si>
  <si>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</si>
  <si>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</si>
  <si>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</si>
  <si>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</si>
  <si>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</si>
  <si>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</si>
  <si>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</si>
  <si>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</si>
  <si>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</si>
  <si>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</si>
  <si>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</si>
  <si>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</si>
  <si>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</si>
  <si>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</si>
  <si>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</si>
  <si>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</si>
  <si>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</si>
  <si>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</si>
  <si>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</si>
  <si>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</si>
  <si>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</si>
  <si>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</si>
  <si>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</si>
  <si>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</si>
  <si>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</si>
  <si>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</si>
  <si>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</si>
  <si>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</si>
  <si>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</si>
  <si>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</si>
  <si>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</si>
  <si>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</si>
  <si>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</si>
  <si>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</si>
  <si>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</si>
  <si>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</si>
  <si>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</si>
  <si>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</si>
  <si>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</si>
  <si>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</si>
  <si>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</si>
  <si>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</si>
  <si>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</si>
  <si>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</si>
  <si>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</si>
  <si>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</si>
  <si>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</si>
  <si>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</si>
  <si>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</si>
  <si>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</si>
  <si>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</si>
  <si>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</si>
  <si>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</si>
  <si>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</si>
  <si>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</si>
  <si>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</si>
  <si>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</si>
  <si>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</si>
  <si>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</si>
  <si>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</si>
  <si>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</si>
  <si>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</si>
  <si>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</si>
  <si>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</si>
  <si>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</si>
  <si>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</si>
  <si>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</si>
  <si>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</si>
  <si>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</si>
  <si>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</si>
  <si>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</si>
  <si>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</si>
  <si>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</si>
  <si>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</si>
  <si>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</si>
  <si>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</si>
  <si>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</si>
  <si>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</si>
  <si>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</si>
  <si>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</si>
  <si>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</si>
  <si>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</si>
  <si>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</si>
  <si>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</si>
  <si>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</si>
  <si>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</si>
  <si>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</si>
  <si>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</si>
  <si>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</si>
  <si>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</si>
  <si>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</si>
  <si>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</si>
  <si>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</si>
  <si>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</si>
  <si>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</si>
  <si>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</si>
  <si>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</si>
  <si>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</si>
  <si>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</si>
  <si>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</si>
  <si>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</si>
  <si>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</si>
  <si>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</si>
  <si>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</si>
  <si>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</si>
  <si>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</si>
  <si>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</si>
  <si>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</si>
  <si>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</si>
  <si>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</si>
  <si>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</si>
  <si>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</si>
  <si>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</si>
  <si>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</si>
  <si>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</si>
  <si>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</si>
  <si>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</si>
  <si>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</si>
  <si>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</si>
  <si>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</si>
  <si>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</si>
  <si>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</si>
  <si>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</si>
  <si>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</si>
  <si>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</si>
  <si>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</si>
  <si>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</si>
  <si>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</si>
  <si>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</si>
  <si>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</si>
  <si>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</si>
  <si>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</si>
  <si>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</si>
  <si>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</si>
  <si>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</si>
  <si>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</si>
  <si>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</si>
  <si>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</si>
  <si>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</si>
  <si>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</si>
  <si>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</si>
  <si>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</si>
  <si>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</si>
  <si>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</si>
  <si>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</si>
  <si>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</si>
  <si>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</si>
  <si>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</si>
  <si>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</si>
  <si>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</si>
  <si>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</si>
  <si>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</si>
  <si>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</si>
  <si>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</si>
  <si>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</si>
  <si>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</si>
  <si>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</si>
  <si>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</si>
  <si>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</si>
  <si>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</si>
  <si>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</si>
  <si>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</si>
  <si>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</si>
  <si>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</si>
  <si>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</si>
  <si>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</si>
  <si>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</si>
  <si>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</si>
  <si>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</si>
  <si>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</si>
  <si>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</si>
  <si>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</si>
  <si>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</si>
  <si>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</si>
  <si>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</si>
  <si>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</si>
  <si>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</si>
  <si>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</si>
  <si>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</si>
  <si>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</si>
  <si>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</si>
  <si>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</si>
  <si>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</si>
  <si>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</si>
  <si>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</si>
  <si>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</si>
  <si>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</si>
  <si>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</si>
  <si>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</si>
  <si>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</si>
  <si>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</si>
  <si>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</si>
  <si>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</si>
  <si>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</si>
  <si>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</si>
  <si>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</si>
  <si>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</si>
  <si>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</si>
  <si>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</si>
  <si>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</si>
  <si>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</si>
  <si>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</si>
  <si>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</si>
  <si>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</si>
  <si>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</si>
  <si>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</si>
  <si>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</si>
  <si>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</si>
  <si>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</si>
  <si>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</si>
  <si>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</si>
  <si>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</si>
  <si>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</si>
  <si>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</si>
  <si>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</si>
  <si>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</si>
  <si>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</si>
  <si>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</si>
  <si>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</si>
  <si>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</si>
  <si>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</si>
  <si>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</si>
  <si>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</si>
  <si>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</si>
  <si>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</si>
  <si>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</si>
  <si>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</si>
  <si>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</si>
  <si>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</si>
  <si>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</si>
  <si>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</si>
  <si>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</si>
  <si>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</si>
  <si>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</si>
  <si>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</si>
  <si>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</si>
  <si>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</si>
  <si>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</si>
  <si>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</si>
  <si>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</si>
  <si>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</si>
  <si>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</si>
  <si>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</si>
  <si>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</si>
  <si>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</si>
  <si>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</si>
  <si>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</si>
  <si>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</si>
  <si>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</si>
  <si>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</si>
  <si>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</si>
  <si>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</si>
  <si>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</si>
  <si>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</si>
  <si>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</si>
  <si>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</si>
  <si>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</si>
  <si>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</si>
  <si>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</si>
  <si>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</si>
  <si>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</si>
  <si>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</si>
  <si>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</si>
  <si>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</si>
  <si>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</si>
  <si>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</si>
  <si>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</si>
  <si>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</si>
  <si>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</si>
  <si>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</si>
  <si>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</si>
  <si>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</si>
  <si>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</si>
  <si>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</si>
  <si>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</si>
  <si>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</si>
  <si>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</si>
  <si>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</si>
  <si>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</si>
  <si>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</si>
  <si>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</si>
  <si>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</si>
  <si>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</si>
  <si>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</si>
  <si>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</si>
  <si>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</si>
  <si>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</si>
  <si>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</si>
  <si>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</si>
  <si>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</si>
  <si>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</si>
  <si>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</si>
  <si>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</si>
  <si>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</si>
  <si>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</si>
  <si>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</si>
  <si>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</si>
  <si>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</si>
  <si>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</si>
  <si>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</si>
  <si>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</si>
  <si>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</si>
  <si>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</si>
  <si>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</si>
  <si>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</si>
  <si>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</si>
  <si>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</si>
  <si>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</si>
  <si>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</si>
  <si>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</si>
  <si>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</si>
  <si>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</si>
  <si>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</si>
  <si>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</si>
  <si>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</si>
  <si>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</si>
  <si>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</si>
  <si>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</si>
  <si>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</si>
  <si>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</si>
  <si>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</si>
  <si>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</si>
  <si>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</si>
  <si>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</si>
  <si>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</si>
  <si>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</si>
  <si>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</si>
  <si>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</si>
  <si>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</si>
  <si>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</si>
  <si>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</si>
  <si>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</si>
  <si>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</si>
  <si>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</si>
  <si>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</si>
  <si>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</si>
  <si>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</si>
  <si>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</si>
  <si>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</si>
  <si>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</si>
  <si>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</si>
  <si>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</si>
  <si>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</si>
  <si>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</si>
  <si>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</si>
  <si>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</si>
  <si>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</si>
  <si>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</si>
  <si>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</si>
  <si>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</si>
  <si>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</si>
  <si>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</si>
  <si>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</si>
  <si>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</si>
  <si>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</si>
  <si>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</si>
  <si>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</si>
  <si>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</si>
  <si>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</si>
  <si>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</si>
  <si>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</si>
  <si>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</si>
  <si>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</si>
  <si>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</si>
  <si>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</si>
  <si>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</si>
  <si>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</si>
  <si>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</si>
  <si>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</si>
  <si>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</si>
  <si>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</si>
  <si>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</si>
  <si>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</si>
  <si>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</si>
  <si>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</si>
  <si>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</si>
  <si>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</si>
  <si>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</si>
  <si>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</si>
  <si>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</si>
  <si>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</si>
  <si>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</si>
  <si>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</si>
  <si>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</si>
  <si>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</si>
  <si>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</si>
  <si>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</si>
  <si>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</si>
  <si>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</si>
  <si>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</si>
  <si>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</si>
  <si>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</si>
  <si>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</si>
  <si>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</si>
  <si>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</si>
  <si>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</si>
  <si>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</si>
  <si>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</si>
  <si>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</si>
  <si>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</si>
  <si>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</si>
  <si>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</si>
  <si>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</si>
  <si>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</si>
  <si>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</si>
  <si>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</si>
  <si>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</si>
  <si>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</si>
  <si>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</si>
  <si>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</si>
  <si>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</si>
  <si>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</si>
  <si>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</si>
  <si>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</si>
  <si>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</si>
  <si>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</si>
  <si>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</si>
  <si>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</si>
  <si>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</si>
  <si>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</si>
  <si>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</si>
  <si>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</si>
  <si>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</si>
  <si>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</si>
  <si>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</si>
  <si>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</si>
  <si>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</si>
  <si>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</si>
  <si>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</si>
  <si>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</si>
  <si>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</si>
  <si>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</si>
  <si>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</si>
  <si>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</si>
  <si>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</si>
  <si>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</si>
  <si>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</si>
  <si>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</si>
  <si>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</si>
  <si>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</si>
  <si>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</si>
  <si>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</si>
  <si>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</si>
  <si>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</si>
  <si>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</si>
  <si>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</si>
  <si>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</si>
  <si>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</si>
  <si>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</si>
  <si>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</si>
  <si>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</si>
  <si>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</si>
  <si>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</si>
  <si>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</si>
  <si>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</si>
  <si>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</si>
  <si>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</si>
  <si>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</si>
  <si>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</si>
  <si>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</si>
  <si>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</si>
  <si>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</si>
  <si>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</si>
  <si>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</si>
  <si>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</si>
  <si>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</si>
  <si>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</si>
  <si>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</si>
  <si>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</si>
  <si>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</si>
  <si>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</si>
  <si>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</si>
  <si>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</si>
  <si>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</si>
  <si>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</si>
  <si>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</si>
  <si>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</si>
  <si>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</si>
  <si>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</si>
  <si>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</si>
  <si>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</si>
  <si>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</si>
  <si>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</si>
  <si>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</si>
  <si>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</si>
  <si>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</si>
  <si>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</si>
  <si>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</si>
  <si>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</si>
  <si>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</si>
  <si>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</si>
  <si>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</si>
  <si>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</si>
  <si>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</si>
  <si>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</si>
  <si>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</si>
  <si>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</si>
  <si>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</si>
  <si>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</si>
  <si>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</si>
  <si>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</si>
  <si>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</si>
  <si>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</si>
  <si>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</si>
  <si>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</si>
  <si>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</si>
  <si>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</si>
  <si>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</si>
  <si>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</si>
  <si>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</si>
  <si>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</si>
  <si>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</si>
  <si>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</si>
  <si>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</si>
  <si>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</si>
  <si>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</si>
  <si>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</si>
  <si>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</si>
  <si>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</si>
  <si>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</si>
  <si>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</si>
  <si>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</si>
  <si>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</si>
  <si>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</si>
  <si>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</si>
  <si>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</si>
  <si>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</si>
  <si>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</si>
  <si>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</si>
  <si>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</si>
  <si>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</si>
  <si>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</si>
  <si>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</si>
  <si>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</si>
  <si>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</si>
  <si>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</si>
  <si>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</si>
  <si>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</si>
  <si>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</si>
  <si>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</si>
  <si>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</si>
  <si>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</si>
  <si>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</si>
  <si>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</si>
  <si>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</si>
  <si>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</si>
  <si>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</si>
  <si>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</si>
  <si>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</si>
  <si>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</si>
  <si>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</si>
  <si>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</si>
  <si>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</si>
  <si>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</si>
  <si>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</si>
  <si>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</si>
  <si>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</si>
  <si>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</si>
  <si>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</si>
  <si>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</si>
  <si>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</si>
  <si>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</si>
  <si>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</si>
  <si>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</si>
  <si>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</si>
  <si>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</si>
  <si>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</si>
  <si>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</si>
  <si>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</si>
  <si>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</si>
  <si>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</si>
  <si>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</si>
  <si>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</si>
  <si>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</si>
  <si>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</si>
  <si>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</si>
  <si>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</si>
  <si>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</si>
  <si>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</si>
  <si>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</si>
  <si>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</si>
  <si>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</si>
  <si>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</si>
  <si>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</si>
  <si>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</si>
  <si>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</si>
  <si>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</si>
  <si>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</si>
  <si>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</si>
  <si>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</si>
  <si>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</si>
  <si>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</si>
  <si>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</si>
  <si>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</si>
  <si>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</si>
  <si>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</si>
  <si>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</si>
  <si>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</si>
  <si>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</si>
  <si>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</si>
  <si>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</si>
  <si>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</si>
  <si>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</si>
  <si>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</si>
  <si>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</si>
  <si>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</si>
  <si>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</si>
  <si>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</si>
  <si>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</si>
  <si>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</si>
  <si>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</si>
  <si>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</si>
  <si>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</si>
  <si>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</si>
  <si>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</si>
  <si>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</si>
  <si>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</si>
  <si>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</si>
  <si>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</si>
  <si>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</si>
  <si>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</si>
  <si>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</si>
  <si>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</si>
  <si>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</si>
  <si>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</si>
  <si>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</si>
  <si>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</si>
  <si>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</si>
  <si>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</si>
  <si>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</si>
  <si>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</si>
  <si>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</si>
  <si>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</si>
  <si>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</si>
  <si>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</si>
  <si>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</si>
  <si>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</si>
  <si>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</si>
  <si>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</si>
  <si>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</si>
  <si>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</si>
  <si>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</si>
  <si>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</si>
  <si>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</si>
  <si>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</si>
  <si>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</si>
  <si>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</si>
  <si>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</si>
  <si>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</si>
  <si>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</si>
  <si>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</si>
  <si>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</si>
  <si>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</si>
  <si>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</si>
  <si>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</si>
  <si>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</si>
  <si>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</si>
  <si>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</si>
  <si>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</si>
  <si>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</si>
  <si>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</si>
  <si>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</si>
  <si>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</si>
  <si>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</si>
  <si>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</si>
  <si>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</si>
  <si>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</si>
  <si>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</si>
  <si>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</si>
  <si>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</si>
  <si>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</si>
  <si>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</si>
  <si>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</si>
  <si>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</si>
  <si>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</si>
  <si>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</si>
  <si>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</si>
  <si>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</si>
  <si>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</si>
  <si>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</si>
  <si>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</si>
  <si>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</si>
  <si>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</si>
  <si>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</si>
  <si>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</si>
  <si>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</si>
  <si>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</si>
  <si>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</si>
  <si>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</si>
  <si>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</si>
  <si>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</si>
  <si>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</si>
  <si>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</si>
  <si>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</si>
  <si>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</si>
  <si>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</si>
  <si>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</si>
  <si>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</si>
  <si>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</si>
  <si>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</si>
  <si>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</si>
  <si>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</si>
  <si>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</si>
  <si>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</si>
  <si>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</si>
  <si>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</si>
  <si>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</si>
  <si>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</si>
  <si>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</si>
  <si>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</si>
  <si>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</si>
  <si>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</si>
  <si>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</si>
  <si>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</si>
  <si>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</si>
  <si>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</si>
  <si>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</si>
  <si>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</si>
  <si>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</si>
  <si>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</si>
  <si>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</si>
  <si>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</si>
  <si>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</si>
  <si>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</si>
  <si>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</si>
  <si>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</si>
  <si>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</si>
  <si>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</si>
  <si>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</si>
  <si>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</si>
  <si>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</si>
  <si>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</si>
  <si>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</si>
  <si>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</si>
  <si>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</si>
  <si>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</si>
  <si>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</si>
  <si>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</si>
  <si>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</si>
  <si>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</si>
  <si>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</si>
  <si>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</si>
  <si>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</si>
  <si>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</si>
  <si>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</si>
  <si>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</si>
  <si>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</si>
  <si>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</si>
  <si>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</si>
  <si>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</si>
  <si>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</si>
  <si>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</si>
  <si>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</si>
  <si>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</si>
  <si>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</si>
  <si>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</si>
  <si>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</si>
  <si>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</si>
  <si>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</si>
  <si>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</si>
  <si>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</si>
  <si>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</si>
  <si>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</si>
  <si>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</si>
  <si>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</si>
  <si>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</si>
  <si>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</si>
  <si>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</si>
  <si>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</si>
  <si>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</si>
  <si>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</si>
  <si>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</si>
  <si>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</si>
  <si>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</si>
  <si>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</si>
  <si>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</si>
  <si>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</si>
  <si>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</si>
  <si>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</si>
  <si>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</si>
  <si>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</si>
  <si>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</si>
  <si>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</si>
  <si>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</si>
  <si>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</si>
  <si>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</si>
  <si>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</si>
  <si>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</si>
  <si>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</si>
  <si>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</si>
  <si>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</si>
  <si>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</si>
  <si>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</si>
  <si>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</si>
  <si>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</si>
  <si>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</si>
  <si>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</si>
  <si>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</si>
  <si>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</si>
  <si>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</si>
  <si>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</si>
  <si>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</si>
  <si>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</si>
  <si>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</si>
  <si>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</si>
  <si>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</si>
  <si>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</si>
  <si>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</si>
  <si>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</si>
  <si>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</si>
  <si>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</si>
  <si>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</si>
  <si>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</si>
  <si>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</si>
  <si>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</si>
  <si>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</si>
  <si>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</si>
  <si>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</si>
  <si>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</si>
  <si>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</si>
  <si>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</si>
  <si>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</si>
  <si>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</si>
  <si>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</si>
  <si>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</si>
  <si>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</si>
  <si>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</si>
  <si>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</si>
  <si>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</si>
  <si>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</si>
  <si>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</si>
  <si>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</si>
  <si>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</si>
  <si>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</si>
  <si>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</si>
  <si>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</si>
  <si>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</si>
  <si>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</si>
  <si>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</si>
  <si>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</si>
  <si>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</si>
  <si>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</si>
  <si>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</si>
  <si>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</si>
  <si>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</si>
  <si>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</si>
  <si>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</si>
  <si>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</si>
  <si>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</si>
  <si>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</si>
  <si>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</si>
  <si>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</si>
  <si>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</si>
  <si>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</si>
  <si>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</si>
  <si>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</si>
  <si>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</si>
  <si>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</si>
  <si>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</si>
  <si>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</si>
  <si>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</si>
  <si>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</si>
  <si>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</si>
  <si>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</si>
  <si>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</si>
  <si>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</si>
  <si>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</si>
  <si>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</si>
  <si>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</si>
  <si>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</si>
  <si>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</si>
  <si>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</si>
  <si>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</si>
  <si>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</si>
  <si>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</si>
  <si>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</si>
  <si>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</si>
  <si>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</si>
  <si>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</si>
  <si>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</si>
  <si>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</si>
  <si>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</si>
  <si>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</si>
  <si>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</si>
  <si>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</si>
  <si>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</si>
  <si>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</si>
  <si>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</si>
  <si>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</si>
  <si>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</si>
  <si>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</si>
  <si>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</si>
  <si>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</si>
  <si>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</si>
  <si>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</si>
  <si>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</si>
  <si>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</si>
  <si>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</si>
  <si>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</si>
  <si>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</si>
  <si>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</si>
  <si>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</si>
  <si>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</si>
  <si>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</si>
  <si>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</si>
  <si>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</si>
  <si>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</si>
  <si>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</si>
  <si>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</si>
  <si>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</si>
  <si>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</si>
  <si>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</si>
  <si>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</si>
  <si>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</si>
  <si>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</si>
  <si>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</si>
  <si>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</si>
  <si>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</si>
  <si>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</si>
  <si>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</si>
  <si>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</si>
  <si>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</si>
  <si>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</si>
  <si>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</si>
  <si>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</si>
  <si>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</si>
  <si>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</si>
  <si>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</si>
  <si>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</si>
  <si>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</si>
  <si>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</si>
  <si>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</si>
  <si>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</si>
  <si>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</si>
  <si>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</si>
  <si>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</si>
  <si>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</si>
  <si>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</si>
  <si>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</si>
  <si>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</si>
  <si>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</si>
  <si>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</si>
  <si>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</si>
  <si>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</si>
  <si>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</si>
  <si>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</si>
  <si>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</si>
  <si>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</si>
  <si>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</si>
  <si>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</si>
  <si>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</si>
  <si>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</si>
  <si>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</si>
  <si>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</si>
  <si>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</si>
  <si>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</si>
  <si>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</si>
  <si>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</si>
  <si>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</si>
  <si>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</si>
  <si>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</si>
  <si>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</si>
  <si>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</si>
  <si>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</si>
  <si>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</si>
  <si>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</si>
  <si>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</si>
  <si>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</si>
  <si>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</si>
  <si>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</si>
  <si>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</si>
  <si>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</si>
  <si>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</si>
  <si>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</si>
  <si>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</si>
  <si>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</si>
  <si>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</si>
  <si>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</si>
  <si>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</si>
  <si>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</si>
  <si>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</si>
  <si>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</si>
  <si>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</si>
  <si>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</si>
  <si>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</si>
  <si>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</si>
  <si>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</si>
  <si>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</si>
  <si>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</si>
  <si>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</si>
  <si>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</si>
  <si>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</si>
  <si>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</si>
  <si>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</si>
  <si>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</si>
  <si>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</si>
  <si>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</si>
  <si>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</si>
  <si>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</si>
  <si>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</si>
  <si>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</si>
  <si>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</si>
  <si>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</si>
  <si>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</si>
  <si>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</si>
  <si>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</si>
  <si>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</si>
  <si>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</si>
  <si>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</si>
  <si>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</si>
  <si>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</si>
  <si>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</si>
  <si>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</si>
  <si>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</si>
  <si>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</si>
  <si>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</si>
  <si>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</si>
  <si>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</si>
  <si>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</si>
  <si>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</si>
  <si>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</si>
  <si>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</si>
  <si>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</si>
  <si>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</si>
  <si>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</si>
  <si>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</si>
  <si>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</si>
  <si>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</si>
  <si>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</si>
  <si>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</si>
  <si>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</si>
  <si>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</si>
  <si>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</si>
  <si>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</si>
  <si>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</si>
  <si>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</si>
  <si>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</si>
  <si>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</si>
  <si>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</si>
  <si>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</si>
  <si>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</si>
  <si>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</si>
  <si>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</si>
  <si>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</si>
  <si>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</si>
  <si>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</si>
  <si>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</si>
  <si>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</si>
  <si>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</si>
  <si>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</si>
  <si>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</si>
  <si>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</si>
  <si>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</si>
  <si>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</si>
  <si>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</si>
  <si>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</si>
  <si>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</si>
  <si>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</si>
  <si>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</si>
  <si>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</si>
  <si>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</si>
  <si>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</si>
  <si>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</si>
  <si>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</si>
  <si>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</si>
  <si>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</si>
  <si>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</si>
  <si>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</si>
  <si>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</si>
  <si>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</si>
  <si>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</si>
  <si>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</si>
  <si>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</si>
  <si>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</si>
  <si>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</si>
  <si>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</si>
  <si>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</si>
  <si>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</si>
  <si>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</si>
  <si>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</si>
  <si>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</si>
  <si>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</si>
  <si>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</si>
  <si>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</si>
  <si>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</si>
  <si>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</si>
  <si>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</si>
  <si>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</si>
  <si>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</si>
  <si>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</si>
  <si>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</si>
  <si>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</si>
  <si>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</si>
  <si>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</si>
  <si>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</si>
  <si>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</si>
  <si>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</si>
  <si>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</si>
  <si>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</si>
  <si>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</si>
  <si>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</si>
  <si>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</si>
  <si>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</si>
  <si>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</si>
  <si>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</si>
  <si>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</si>
  <si>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</si>
  <si>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</si>
  <si>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</si>
  <si>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</si>
  <si>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</si>
  <si>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</si>
  <si>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</si>
  <si>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</si>
  <si>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</si>
  <si>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</si>
  <si>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</si>
  <si>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</si>
  <si>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</si>
  <si>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</si>
  <si>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</si>
  <si>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</si>
  <si>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</si>
  <si>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</si>
  <si>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</si>
  <si>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</si>
  <si>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</si>
  <si>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</si>
  <si>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</si>
  <si>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</si>
  <si>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</si>
  <si>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</si>
  <si>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</si>
  <si>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</si>
  <si>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</si>
  <si>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</si>
  <si>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</si>
  <si>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</si>
  <si>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</si>
  <si>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</si>
  <si>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</si>
  <si>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</si>
  <si>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</si>
  <si>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</si>
  <si>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</si>
  <si>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</si>
  <si>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</si>
  <si>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</si>
  <si>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</si>
  <si>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</si>
  <si>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</si>
  <si>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</si>
  <si>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</si>
  <si>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</si>
  <si>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</si>
  <si>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</si>
  <si>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</si>
  <si>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</si>
  <si>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</si>
  <si>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</si>
  <si>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</si>
  <si>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</si>
  <si>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</si>
  <si>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</si>
  <si>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</si>
  <si>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</si>
  <si>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</si>
  <si>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</si>
  <si>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</si>
  <si>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</si>
  <si>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</si>
  <si>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</si>
  <si>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</si>
  <si>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</si>
  <si>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</si>
  <si>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</si>
  <si>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</si>
  <si>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</si>
  <si>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</si>
  <si>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</si>
  <si>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</si>
  <si>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</si>
  <si>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</si>
  <si>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</si>
  <si>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</si>
  <si>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</si>
  <si>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</si>
  <si>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</si>
  <si>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</si>
  <si>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</si>
  <si>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</si>
  <si>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</si>
  <si>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</si>
  <si>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</si>
  <si>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</si>
  <si>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</si>
  <si>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</si>
  <si>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</si>
  <si>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</si>
  <si>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</si>
  <si>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</si>
  <si>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</si>
  <si>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</si>
  <si>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</si>
  <si>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</si>
  <si>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</si>
  <si>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</si>
  <si>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</si>
  <si>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</si>
  <si>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</si>
  <si>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</si>
  <si>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</si>
  <si>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</si>
  <si>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</si>
  <si>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</si>
  <si>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</si>
  <si>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</si>
  <si>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</si>
  <si>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</si>
  <si>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</si>
  <si>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</si>
  <si>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</si>
  <si>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</si>
  <si>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</si>
  <si>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</si>
  <si>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</si>
  <si>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</si>
  <si>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</si>
  <si>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</si>
  <si>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</si>
  <si>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</si>
  <si>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</si>
  <si>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</si>
  <si>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</si>
  <si>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</si>
  <si>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</si>
  <si>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</si>
  <si>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</si>
  <si>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</si>
  <si>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</si>
  <si>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</si>
  <si>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</si>
  <si>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</si>
  <si>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</si>
  <si>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</si>
  <si>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</si>
  <si>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</si>
  <si>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</si>
  <si>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</si>
  <si>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</si>
  <si>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</si>
  <si>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</si>
  <si>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</si>
  <si>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</si>
  <si>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</si>
  <si>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</si>
  <si>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</si>
  <si>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</si>
  <si>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</si>
  <si>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</si>
  <si>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</si>
  <si>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</si>
  <si>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</si>
  <si>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</si>
  <si>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</si>
  <si>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</si>
  <si>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</si>
  <si>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</si>
  <si>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</si>
  <si>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</si>
  <si>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</si>
  <si>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</si>
  <si>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</si>
  <si>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</si>
  <si>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</si>
  <si>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</si>
  <si>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</si>
  <si>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</si>
  <si>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</si>
  <si>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</si>
  <si>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</si>
  <si>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</si>
  <si>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</si>
  <si>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</si>
  <si>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</si>
  <si>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</si>
  <si>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</si>
  <si>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</si>
  <si>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</si>
  <si>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</si>
  <si>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</si>
  <si>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</si>
  <si>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</si>
  <si>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</si>
  <si>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</si>
  <si>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</si>
  <si>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</si>
  <si>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</si>
  <si>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</si>
  <si>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</si>
  <si>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</si>
  <si>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</si>
  <si>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</si>
  <si>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</si>
  <si>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</si>
  <si>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</si>
  <si>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</si>
  <si>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</si>
  <si>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</si>
  <si>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</si>
  <si>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</si>
  <si>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</si>
  <si>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</si>
  <si>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</si>
  <si>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</si>
  <si>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</si>
  <si>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</si>
  <si>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</si>
  <si>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</si>
  <si>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</si>
  <si>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</si>
  <si>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</si>
  <si>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</si>
  <si>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</si>
  <si>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</si>
  <si>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</si>
  <si>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</si>
  <si>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</si>
  <si>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</si>
  <si>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</si>
  <si>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</si>
  <si>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</si>
  <si>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</si>
  <si>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</si>
  <si>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</si>
  <si>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</si>
  <si>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</si>
  <si>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</si>
  <si>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</si>
  <si>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</si>
  <si>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</si>
  <si>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</si>
  <si>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</si>
  <si>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</si>
  <si>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</si>
  <si>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</si>
  <si>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</si>
  <si>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</si>
  <si>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</si>
  <si>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</si>
  <si>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</si>
  <si>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</si>
  <si>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</si>
  <si>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</si>
  <si>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</si>
  <si>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</si>
  <si>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</si>
  <si>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</si>
  <si>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</si>
  <si>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</si>
  <si>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</si>
  <si>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</si>
  <si>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</si>
  <si>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</si>
  <si>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</si>
  <si>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</si>
  <si>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</si>
  <si>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</si>
  <si>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</si>
  <si>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</si>
  <si>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</si>
  <si>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</si>
  <si>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</si>
  <si>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</si>
  <si>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</si>
  <si>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</si>
  <si>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</si>
  <si>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</si>
  <si>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</si>
  <si>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</si>
  <si>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</si>
  <si>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</si>
  <si>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</si>
  <si>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</si>
  <si>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</si>
  <si>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</si>
  <si>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</si>
  <si>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</si>
  <si>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</si>
  <si>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</si>
  <si>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</si>
  <si>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</si>
  <si>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</si>
  <si>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</si>
  <si>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</si>
  <si>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</si>
  <si>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</si>
  <si>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</si>
  <si>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</si>
  <si>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</si>
  <si>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</si>
  <si>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</si>
  <si>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</si>
  <si>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</si>
  <si>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</si>
  <si>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</si>
  <si>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</si>
  <si>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</si>
  <si>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</si>
  <si>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</si>
  <si>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</si>
  <si>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</si>
  <si>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</si>
  <si>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</si>
  <si>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</si>
  <si>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</si>
  <si>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</si>
  <si>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</si>
  <si>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</si>
  <si>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</si>
  <si>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</si>
  <si>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</si>
  <si>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</si>
  <si>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</si>
  <si>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</si>
  <si>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</si>
  <si>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</si>
  <si>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</si>
  <si>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</si>
  <si>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</si>
  <si>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</si>
  <si>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</si>
  <si>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</si>
  <si>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</si>
  <si>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</si>
  <si>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</si>
  <si>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</si>
  <si>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</si>
  <si>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</si>
  <si>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</si>
  <si>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</si>
  <si>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</si>
  <si>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</si>
  <si>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</si>
  <si>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</si>
  <si>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</si>
  <si>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</si>
  <si>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</si>
  <si>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</si>
  <si>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</si>
  <si>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</si>
  <si>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</si>
  <si>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</si>
  <si>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</si>
  <si>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</si>
  <si>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</si>
  <si>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</si>
  <si>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</si>
  <si>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</si>
  <si>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</si>
  <si>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</si>
  <si>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</si>
  <si>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</si>
  <si>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</si>
  <si>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</si>
  <si>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</si>
  <si>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</si>
  <si>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</si>
  <si>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</si>
  <si>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</si>
  <si>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</si>
  <si>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</si>
  <si>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</si>
  <si>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</si>
  <si>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</si>
  <si>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</si>
  <si>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</si>
  <si>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</si>
  <si>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</si>
  <si>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</si>
  <si>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</si>
  <si>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</si>
  <si>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</si>
  <si>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</si>
  <si>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</si>
  <si>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</si>
  <si>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</si>
  <si>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</si>
  <si>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</si>
  <si>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</si>
  <si>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</si>
  <si>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</si>
  <si>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</si>
  <si>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</si>
  <si>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</si>
  <si>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</si>
  <si>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</si>
  <si>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</si>
  <si>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</si>
  <si>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</si>
  <si>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</si>
  <si>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</si>
  <si>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</si>
  <si>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</si>
  <si>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</si>
  <si>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</si>
  <si>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</si>
  <si>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</si>
  <si>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</si>
  <si>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</si>
  <si>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</si>
  <si>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</si>
  <si>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</si>
  <si>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</si>
  <si>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</si>
  <si>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</si>
  <si>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</si>
  <si>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</si>
  <si>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</si>
  <si>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</si>
  <si>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</si>
  <si>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</si>
  <si>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</si>
  <si>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</si>
  <si>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</si>
  <si>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</si>
  <si>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</si>
  <si>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</si>
  <si>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</si>
  <si>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</si>
  <si>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</si>
  <si>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</si>
  <si>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</si>
  <si>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</si>
  <si>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</si>
  <si>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</si>
  <si>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</si>
  <si>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</si>
  <si>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</si>
  <si>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</si>
  <si>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</si>
  <si>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</si>
  <si>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</si>
  <si>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</si>
  <si>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</si>
  <si>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</si>
  <si>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</si>
  <si>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</si>
  <si>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</si>
  <si>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</si>
  <si>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</si>
  <si>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</si>
  <si>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</si>
  <si>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</si>
  <si>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</si>
  <si>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</si>
  <si>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</si>
  <si>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</si>
  <si>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</si>
  <si>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</si>
  <si>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</si>
  <si>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</si>
  <si>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</si>
  <si>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</si>
  <si>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</si>
  <si>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</si>
  <si>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</si>
  <si>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</si>
  <si>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</si>
  <si>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</si>
  <si>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</si>
  <si>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</si>
  <si>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</si>
  <si>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</si>
  <si>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</si>
  <si>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</si>
  <si>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</si>
  <si>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</si>
  <si>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</si>
  <si>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</si>
  <si>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</si>
  <si>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</si>
  <si>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</si>
  <si>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</si>
  <si>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</si>
  <si>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</si>
  <si>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</si>
  <si>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</si>
  <si>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</si>
  <si>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</si>
  <si>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</si>
  <si>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</si>
  <si>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</si>
  <si>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</si>
  <si>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</si>
  <si>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</si>
  <si>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</si>
  <si>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</si>
  <si>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</si>
  <si>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</si>
  <si>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</si>
  <si>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</si>
  <si>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</si>
  <si>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</si>
  <si>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</si>
  <si>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</si>
  <si>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</si>
  <si>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</si>
  <si>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</si>
  <si>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</si>
  <si>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</si>
  <si>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</si>
  <si>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</si>
  <si>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</si>
  <si>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</si>
  <si>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</si>
  <si>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</si>
  <si>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</si>
  <si>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</si>
  <si>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</si>
  <si>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</si>
  <si>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</si>
  <si>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</si>
  <si>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</si>
  <si>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</si>
  <si>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</si>
  <si>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</si>
  <si>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</si>
  <si>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</si>
  <si>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</si>
  <si>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</si>
  <si>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</si>
  <si>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</si>
  <si>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</si>
  <si>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</si>
  <si>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</si>
  <si>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</si>
  <si>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</si>
  <si>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</si>
  <si>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</si>
  <si>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</si>
  <si>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</si>
  <si>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</si>
  <si>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</si>
  <si>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</si>
  <si>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</si>
  <si>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</si>
  <si>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</si>
  <si>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</si>
  <si>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</si>
  <si>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</si>
  <si>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</si>
  <si>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</si>
  <si>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</si>
  <si>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</si>
  <si>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</si>
  <si>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</si>
  <si>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</si>
  <si>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</si>
  <si>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</si>
  <si>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</si>
  <si>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</si>
  <si>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</si>
  <si>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</si>
  <si>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</si>
  <si>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</si>
  <si>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</si>
  <si>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</si>
  <si>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</si>
  <si>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</si>
  <si>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</si>
  <si>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</si>
  <si>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</si>
  <si>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</si>
  <si>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</si>
  <si>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</si>
  <si>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</si>
  <si>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</si>
  <si>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</si>
  <si>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</si>
  <si>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</si>
  <si>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</si>
  <si>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</si>
  <si>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</si>
  <si>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</si>
  <si>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</si>
  <si>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</si>
  <si>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</si>
  <si>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</si>
  <si>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</si>
  <si>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</si>
  <si>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</si>
  <si>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</si>
  <si>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</si>
  <si>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</si>
  <si>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</si>
  <si>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</si>
  <si>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</si>
  <si>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</si>
  <si>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</si>
  <si>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</si>
  <si>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</si>
  <si>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</si>
  <si>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</si>
  <si>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</si>
  <si>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</si>
  <si>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</si>
  <si>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</si>
  <si>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</si>
  <si>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</si>
  <si>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</si>
  <si>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</si>
  <si>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</si>
  <si>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</si>
  <si>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</si>
  <si>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</si>
  <si>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</si>
  <si>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</si>
  <si>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</si>
  <si>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</si>
  <si>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</si>
  <si>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</si>
  <si>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</si>
  <si>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</si>
  <si>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</si>
  <si>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</si>
  <si>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</si>
  <si>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</si>
  <si>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</si>
  <si>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</si>
  <si>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</si>
  <si>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</si>
  <si>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</si>
  <si>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</si>
  <si>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</si>
  <si>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</si>
  <si>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</si>
  <si>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</si>
  <si>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</si>
  <si>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</si>
  <si>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</si>
  <si>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</si>
  <si>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</si>
  <si>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</si>
  <si>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</si>
  <si>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</si>
  <si>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</si>
  <si>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</si>
  <si>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</si>
  <si>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</si>
  <si>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</si>
  <si>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</si>
  <si>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</si>
  <si>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</si>
  <si>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</si>
  <si>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</si>
  <si>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</si>
  <si>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</si>
  <si>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</si>
  <si>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</si>
  <si>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</si>
  <si>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</si>
  <si>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</si>
  <si>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</si>
  <si>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</si>
  <si>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</si>
  <si>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</si>
  <si>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</si>
  <si>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</si>
  <si>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</si>
  <si>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</si>
  <si>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</si>
  <si>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</si>
  <si>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</si>
  <si>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</si>
  <si>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</si>
  <si>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</si>
  <si>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</si>
  <si>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</si>
  <si>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</si>
  <si>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</si>
  <si>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</si>
  <si>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</si>
  <si>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</si>
  <si>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</si>
  <si>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</si>
  <si>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</si>
  <si>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</si>
  <si>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</si>
  <si>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</si>
  <si>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</si>
  <si>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</si>
  <si>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</si>
  <si>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</si>
  <si>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</si>
  <si>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</si>
  <si>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</si>
  <si>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</si>
  <si>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</si>
  <si>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</si>
  <si>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</si>
  <si>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</si>
  <si>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</si>
  <si>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</si>
  <si>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</si>
  <si>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</si>
  <si>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</si>
  <si>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</si>
  <si>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</si>
  <si>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</si>
  <si>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</si>
  <si>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</si>
  <si>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</si>
  <si>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</si>
  <si>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</si>
  <si>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</si>
  <si>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</si>
  <si>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</si>
  <si>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</si>
  <si>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</si>
  <si>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</si>
  <si>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</si>
  <si>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</si>
  <si>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</si>
  <si>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</si>
  <si>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</si>
  <si>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</si>
  <si>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</si>
  <si>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</si>
  <si>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</si>
  <si>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</si>
  <si>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</si>
  <si>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</si>
  <si>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</si>
  <si>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</si>
  <si>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</si>
  <si>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</si>
  <si>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</si>
  <si>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</si>
  <si>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</si>
  <si>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</si>
  <si>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</si>
  <si>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</si>
  <si>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</si>
  <si>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</si>
  <si>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</si>
  <si>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</si>
  <si>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</si>
  <si>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</si>
  <si>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</si>
  <si>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</si>
  <si>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</si>
  <si>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</si>
  <si>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</si>
  <si>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</si>
  <si>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</si>
  <si>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</si>
  <si>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</si>
  <si>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</si>
  <si>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</si>
  <si>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</si>
  <si>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</si>
  <si>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</si>
  <si>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</si>
  <si>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</si>
  <si>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</si>
  <si>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</si>
  <si>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</si>
  <si>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</si>
  <si>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</si>
  <si>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</si>
  <si>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</si>
  <si>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</si>
  <si>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</si>
  <si>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</si>
  <si>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</si>
  <si>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</si>
  <si>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</si>
  <si>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</si>
  <si>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</si>
  <si>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</si>
  <si>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</si>
  <si>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</si>
  <si>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</si>
  <si>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</si>
  <si>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</si>
  <si>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</si>
  <si>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</si>
  <si>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</si>
  <si>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</si>
  <si>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</si>
  <si>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</si>
  <si>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</si>
  <si>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</si>
  <si>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</si>
  <si>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</si>
  <si>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</si>
  <si>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</si>
  <si>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</si>
  <si>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</si>
  <si>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</si>
  <si>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</si>
  <si>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</si>
  <si>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</si>
  <si>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</si>
  <si>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</si>
  <si>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</si>
  <si>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</si>
  <si>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</si>
  <si>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</si>
  <si>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</si>
  <si>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</si>
  <si>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</si>
  <si>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</si>
  <si>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</si>
  <si>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</si>
  <si>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</si>
  <si>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</si>
  <si>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</si>
  <si>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</si>
  <si>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</si>
  <si>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</si>
  <si>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</si>
  <si>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</si>
  <si>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</si>
  <si>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</si>
  <si>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</si>
  <si>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</si>
  <si>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</si>
  <si>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</si>
  <si>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</si>
  <si>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</si>
  <si>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</si>
  <si>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</si>
  <si>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</si>
  <si>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</si>
  <si>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</si>
  <si>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</si>
  <si>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</si>
  <si>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</si>
  <si>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</si>
  <si>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</si>
  <si>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</si>
  <si>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</si>
  <si>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</si>
  <si>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</si>
  <si>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</si>
  <si>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</si>
  <si>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</si>
  <si>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</si>
  <si>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</si>
  <si>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</si>
  <si>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</si>
  <si>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</si>
  <si>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</si>
  <si>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</si>
  <si>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</si>
  <si>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</si>
  <si>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</si>
  <si>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</si>
  <si>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</si>
  <si>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</si>
  <si>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</si>
  <si>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</si>
  <si>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</si>
  <si>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</si>
  <si>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</si>
  <si>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</si>
  <si>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</si>
  <si>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</si>
  <si>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</si>
  <si>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</si>
  <si>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</si>
  <si>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</si>
  <si>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</si>
  <si>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</si>
  <si>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</si>
  <si>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</si>
  <si>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</si>
  <si>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</si>
  <si>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</si>
  <si>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</si>
  <si>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</si>
  <si>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</si>
  <si>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</si>
  <si>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</si>
  <si>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</si>
  <si>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</si>
  <si>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</si>
  <si>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</si>
  <si>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</si>
  <si>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</si>
  <si>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</si>
  <si>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</si>
  <si>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</si>
  <si>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</si>
  <si>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</si>
  <si>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</si>
  <si>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</si>
  <si>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</si>
  <si>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</si>
  <si>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</si>
  <si>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</si>
  <si>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</si>
  <si>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</si>
  <si>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</si>
  <si>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</si>
  <si>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</si>
  <si>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</si>
  <si>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</si>
  <si>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</si>
  <si>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</si>
  <si>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</si>
  <si>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</si>
  <si>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</si>
  <si>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</si>
  <si>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</si>
  <si>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</si>
  <si>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</si>
  <si>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</si>
  <si>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</si>
  <si>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</si>
  <si>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</si>
  <si>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</si>
  <si>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</si>
  <si>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</si>
  <si>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</si>
  <si>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</si>
  <si>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</si>
  <si>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</si>
  <si>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</si>
  <si>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</si>
  <si>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</si>
  <si>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</si>
  <si>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</si>
  <si>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</si>
  <si>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</si>
  <si>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</si>
  <si>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</si>
  <si>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</si>
  <si>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</si>
  <si>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</si>
  <si>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</si>
  <si>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</si>
  <si>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</si>
  <si>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</si>
  <si>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</si>
  <si>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</si>
  <si>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</si>
  <si>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</si>
  <si>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</si>
  <si>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</si>
  <si>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</si>
  <si>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</si>
  <si>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</si>
  <si>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</si>
  <si>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</si>
  <si>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</si>
  <si>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</si>
  <si>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</si>
  <si>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</si>
  <si>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</si>
  <si>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</si>
  <si>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</si>
  <si>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</si>
  <si>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</si>
  <si>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</si>
  <si>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</si>
  <si>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</si>
  <si>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</si>
  <si>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</si>
  <si>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</si>
  <si>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</si>
  <si>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</si>
  <si>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</si>
  <si>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</si>
  <si>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</si>
  <si>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</si>
  <si>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</si>
  <si>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</si>
  <si>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</si>
  <si>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</si>
  <si>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</si>
  <si>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</si>
  <si>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</si>
  <si>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</si>
  <si>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</si>
  <si>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</si>
  <si>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</si>
  <si>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</si>
  <si>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</si>
  <si>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</si>
  <si>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</si>
  <si>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</si>
  <si>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</si>
  <si>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</si>
  <si>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</si>
  <si>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</si>
  <si>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</si>
  <si>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</si>
  <si>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</si>
  <si>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</si>
  <si>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</si>
  <si>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</si>
  <si>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</si>
  <si>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</si>
  <si>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</si>
  <si>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</si>
  <si>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</si>
  <si>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</si>
  <si>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</si>
  <si>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</si>
  <si>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</si>
  <si>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</si>
  <si>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</si>
  <si>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</si>
  <si>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</si>
  <si>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</si>
  <si>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</si>
  <si>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</si>
  <si>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</si>
  <si>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</si>
  <si>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</si>
  <si>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</si>
  <si>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</si>
  <si>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</si>
  <si>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</si>
  <si>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</si>
  <si>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</si>
  <si>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</si>
  <si>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</si>
  <si>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</si>
  <si>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</si>
  <si>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</si>
  <si>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</si>
  <si>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</si>
  <si>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</si>
  <si>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</si>
  <si>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</si>
  <si>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</si>
  <si>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</si>
  <si>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</si>
  <si>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</si>
  <si>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</si>
  <si>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</si>
  <si>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</si>
  <si>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</si>
  <si>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</si>
  <si>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</si>
  <si>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</si>
  <si>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</si>
  <si>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</si>
  <si>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</si>
  <si>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</si>
  <si>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</si>
  <si>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</si>
  <si>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</si>
  <si>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</si>
  <si>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</si>
  <si>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</si>
  <si>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</si>
  <si>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</si>
  <si>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</si>
  <si>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</si>
  <si>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</si>
  <si>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</si>
  <si>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</si>
  <si>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</si>
  <si>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</si>
  <si>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</si>
  <si>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</si>
  <si>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</si>
  <si>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</si>
  <si>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</si>
  <si>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</si>
  <si>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</si>
  <si>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</si>
  <si>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</si>
  <si>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</si>
  <si>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</si>
  <si>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</si>
  <si>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</si>
  <si>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</si>
  <si>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</si>
  <si>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</si>
  <si>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</si>
  <si>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</si>
  <si>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</si>
  <si>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</si>
  <si>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</si>
  <si>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</si>
  <si>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</si>
  <si>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</si>
  <si>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</si>
  <si>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</si>
  <si>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</si>
  <si>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</si>
  <si>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</si>
  <si>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</si>
  <si>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</si>
  <si>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</si>
  <si>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</si>
  <si>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</si>
  <si>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</si>
  <si>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</si>
  <si>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</si>
  <si>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</si>
  <si>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</si>
  <si>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</si>
  <si>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</si>
  <si>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</si>
  <si>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</si>
  <si>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</si>
  <si>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</si>
  <si>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</si>
  <si>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</si>
  <si>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</si>
  <si>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</si>
  <si>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</si>
  <si>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</si>
  <si>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</si>
  <si>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</si>
  <si>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</si>
  <si>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</si>
  <si>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</si>
  <si>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</si>
  <si>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</si>
  <si>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</si>
  <si>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</si>
  <si>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</si>
  <si>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</si>
  <si>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</si>
  <si>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</si>
  <si>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</si>
  <si>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</si>
  <si>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</si>
  <si>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</si>
  <si>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</si>
  <si>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</si>
  <si>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</si>
  <si>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</si>
  <si>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</si>
  <si>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</si>
  <si>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</si>
  <si>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</si>
  <si>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</si>
  <si>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</si>
  <si>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</si>
  <si>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</si>
  <si>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</si>
  <si>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</si>
  <si>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</si>
  <si>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</si>
  <si>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</si>
  <si>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</si>
  <si>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</si>
  <si>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</si>
  <si>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</si>
  <si>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</si>
  <si>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</si>
  <si>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</si>
  <si>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</si>
  <si>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</si>
  <si>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</si>
  <si>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</si>
  <si>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</si>
  <si>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</si>
  <si>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</si>
  <si>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</si>
  <si>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</si>
  <si>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</si>
  <si>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</si>
  <si>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</si>
  <si>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</si>
  <si>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</si>
  <si>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</si>
  <si>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</si>
  <si>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</si>
  <si>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</si>
  <si>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</si>
  <si>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</si>
  <si>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</si>
  <si>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</si>
  <si>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</si>
  <si>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</si>
  <si>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</si>
  <si>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</si>
  <si>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</si>
  <si>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</si>
  <si>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</si>
  <si>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</si>
  <si>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</si>
  <si>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</si>
  <si>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</si>
  <si>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</si>
  <si>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</si>
  <si>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</si>
  <si>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</si>
  <si>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</si>
  <si>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</si>
  <si>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</si>
  <si>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</si>
  <si>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</si>
  <si>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</si>
  <si>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</si>
  <si>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</si>
  <si>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</si>
  <si>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</si>
  <si>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</si>
  <si>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</si>
  <si>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</si>
  <si>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</si>
  <si>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</si>
  <si>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</si>
  <si>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</si>
  <si>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</si>
  <si>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</si>
  <si>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</si>
  <si>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</si>
  <si>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</si>
  <si>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</si>
  <si>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</si>
  <si>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</si>
  <si>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</si>
  <si>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</si>
  <si>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</si>
  <si>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</si>
  <si>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</si>
  <si>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</si>
  <si>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</si>
  <si>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</si>
  <si>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</si>
  <si>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</si>
  <si>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</si>
  <si>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</si>
  <si>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</si>
  <si>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</si>
  <si>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</si>
  <si>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</si>
  <si>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</si>
  <si>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</si>
  <si>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</si>
  <si>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</si>
  <si>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</si>
  <si>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</si>
  <si>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</si>
  <si>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</si>
  <si>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</si>
  <si>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</si>
  <si>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</si>
  <si>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</si>
  <si>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</si>
  <si>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</si>
  <si>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</si>
  <si>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</si>
  <si>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</si>
  <si>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</si>
  <si>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</si>
  <si>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</si>
  <si>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</si>
  <si>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</si>
  <si>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</si>
  <si>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</si>
  <si>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</si>
  <si>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</si>
  <si>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</si>
  <si>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</si>
  <si>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</si>
  <si>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</si>
  <si>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</si>
  <si>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</si>
  <si>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</si>
  <si>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</si>
  <si>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</si>
  <si>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</si>
  <si>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</si>
  <si>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</si>
  <si>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</si>
  <si>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</si>
  <si>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</si>
  <si>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</si>
  <si>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</si>
  <si>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</si>
  <si>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</si>
  <si>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</si>
  <si>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</si>
  <si>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</si>
  <si>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</si>
  <si>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</si>
  <si>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</si>
  <si>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</si>
  <si>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</si>
  <si>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</si>
  <si>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</si>
  <si>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</si>
  <si>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</si>
  <si>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</si>
  <si>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</si>
  <si>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</si>
  <si>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</si>
  <si>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</si>
  <si>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</si>
  <si>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</si>
  <si>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</si>
  <si>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</si>
  <si>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</si>
  <si>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</si>
  <si>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</si>
  <si>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</si>
  <si>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</si>
  <si>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</si>
  <si>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</si>
  <si>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</si>
  <si>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</si>
  <si>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</si>
  <si>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</si>
  <si>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</si>
  <si>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</si>
  <si>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</si>
  <si>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</si>
  <si>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</si>
  <si>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</si>
  <si>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</si>
  <si>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</si>
  <si>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</si>
  <si>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</si>
  <si>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</si>
  <si>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</si>
  <si>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</si>
  <si>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</si>
  <si>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</si>
  <si>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</si>
  <si>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</si>
  <si>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</si>
  <si>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</si>
  <si>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</si>
  <si>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</si>
  <si>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</si>
  <si>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</si>
  <si>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</si>
  <si>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</si>
  <si>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</si>
  <si>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</si>
  <si>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</si>
  <si>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</si>
  <si>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</si>
  <si>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</si>
  <si>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</si>
  <si>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</si>
  <si>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</si>
  <si>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</si>
  <si>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</si>
  <si>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</si>
  <si>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</si>
  <si>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</si>
  <si>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</si>
  <si>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</si>
  <si>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</si>
  <si>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</si>
  <si>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</si>
  <si>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</si>
  <si>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</si>
  <si>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</si>
  <si>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</si>
  <si>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</si>
  <si>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</si>
  <si>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</si>
  <si>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</si>
  <si>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</si>
  <si>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</si>
  <si>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</si>
  <si>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</si>
  <si>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</si>
  <si>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</si>
  <si>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</si>
  <si>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</si>
  <si>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</si>
  <si>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</si>
  <si>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</si>
  <si>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</si>
  <si>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</si>
  <si>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</si>
  <si>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</si>
  <si>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</si>
  <si>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</si>
  <si>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</si>
  <si>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</si>
  <si>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</si>
  <si>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</si>
  <si>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</si>
  <si>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</si>
  <si>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</si>
  <si>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</si>
  <si>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</si>
  <si>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</si>
  <si>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</si>
  <si>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</si>
  <si>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</si>
  <si>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</si>
  <si>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</si>
  <si>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</si>
  <si>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</si>
  <si>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</si>
  <si>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</si>
  <si>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</si>
  <si>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</si>
  <si>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</si>
  <si>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</si>
  <si>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</si>
  <si>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</si>
  <si>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</si>
  <si>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</si>
  <si>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</si>
  <si>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</si>
  <si>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</si>
  <si>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</si>
  <si>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</si>
  <si>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</si>
  <si>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</si>
  <si>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</si>
  <si>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</si>
  <si>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</si>
  <si>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</si>
  <si>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</si>
  <si>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</si>
  <si>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</si>
  <si>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</si>
  <si>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</si>
  <si>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</si>
  <si>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</si>
  <si>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</si>
  <si>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</si>
  <si>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</si>
  <si>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</si>
  <si>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</si>
  <si>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</si>
  <si>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</si>
  <si>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</si>
  <si>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</si>
  <si>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</si>
  <si>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</si>
  <si>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</si>
  <si>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</si>
  <si>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</si>
  <si>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</si>
  <si>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</si>
  <si>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</si>
  <si>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</si>
  <si>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</si>
  <si>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</si>
  <si>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</si>
  <si>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</si>
  <si>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</si>
  <si>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</si>
  <si>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</si>
  <si>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</si>
  <si>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</si>
  <si>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</si>
  <si>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</si>
  <si>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</si>
  <si>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</si>
  <si>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</si>
  <si>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</si>
  <si>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</si>
  <si>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</si>
  <si>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</si>
  <si>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</si>
  <si>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</si>
  <si>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</si>
  <si>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</si>
  <si>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</si>
  <si>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</si>
  <si>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</si>
  <si>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</si>
  <si>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</si>
  <si>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</si>
  <si>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</si>
  <si>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</si>
  <si>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</si>
  <si>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</si>
  <si>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</si>
  <si>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</si>
  <si>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</si>
  <si>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</si>
  <si>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</si>
  <si>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</si>
  <si>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</si>
  <si>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</si>
  <si>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</si>
  <si>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</si>
  <si>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</si>
  <si>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</si>
  <si>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</si>
  <si>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</si>
  <si>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</si>
  <si>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</si>
  <si>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</si>
  <si>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</si>
  <si>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</si>
  <si>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</si>
  <si>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</si>
  <si>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</si>
  <si>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</si>
  <si>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</si>
  <si>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</si>
  <si>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</si>
  <si>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</si>
  <si>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</si>
  <si>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</si>
  <si>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</si>
  <si>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</si>
  <si>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</si>
  <si>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</si>
  <si>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</si>
  <si>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</si>
  <si>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</si>
  <si>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</si>
  <si>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</si>
  <si>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</si>
  <si>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</si>
  <si>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</si>
  <si>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</si>
  <si>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</si>
  <si>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</si>
  <si>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</si>
  <si>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</si>
  <si>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</si>
  <si>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</si>
  <si>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</si>
  <si>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</si>
  <si>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</si>
  <si>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</si>
  <si>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</si>
  <si>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</si>
  <si>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</si>
  <si>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</si>
  <si>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</si>
  <si>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</si>
  <si>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</si>
  <si>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</si>
  <si>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</si>
  <si>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</si>
  <si>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</si>
  <si>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</si>
  <si>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</si>
  <si>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</si>
  <si>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</si>
  <si>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</si>
  <si>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</si>
  <si>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</si>
  <si>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</si>
  <si>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</si>
  <si>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</si>
  <si>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</si>
  <si>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</si>
  <si>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</si>
  <si>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</si>
  <si>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</si>
  <si>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</si>
  <si>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</si>
  <si>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</si>
  <si>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</si>
  <si>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</si>
  <si>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</si>
  <si>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</si>
  <si>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</si>
  <si>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</si>
  <si>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</si>
  <si>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</si>
  <si>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</si>
  <si>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</si>
  <si>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</si>
  <si>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</si>
  <si>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</si>
  <si>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</si>
  <si>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</si>
  <si>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</si>
  <si>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</si>
  <si>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</si>
  <si>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</si>
  <si>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</si>
  <si>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</si>
  <si>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</si>
  <si>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</si>
  <si>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</si>
  <si>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</si>
  <si>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</si>
  <si>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</si>
  <si>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</si>
  <si>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</si>
  <si>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</si>
  <si>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</si>
  <si>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</si>
  <si>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</si>
  <si>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</si>
  <si>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</si>
  <si>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</si>
  <si>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</si>
  <si>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</si>
  <si>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</si>
  <si>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</si>
  <si>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</si>
  <si>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</si>
  <si>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</si>
  <si>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</si>
  <si>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</si>
  <si>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</si>
  <si>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</si>
  <si>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</si>
  <si>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</si>
  <si>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</si>
  <si>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</si>
  <si>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</si>
  <si>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</si>
  <si>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</si>
  <si>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</si>
  <si>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</si>
  <si>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</si>
  <si>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</si>
  <si>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</si>
  <si>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</si>
  <si>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</si>
  <si>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</si>
  <si>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</si>
  <si>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</si>
  <si>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</si>
  <si>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</si>
  <si>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</si>
  <si>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</si>
  <si>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</si>
  <si>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</si>
  <si>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</si>
  <si>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</si>
  <si>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</si>
  <si>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</si>
  <si>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</si>
  <si>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</si>
  <si>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</si>
  <si>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</si>
  <si>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</si>
  <si>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</si>
  <si>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</si>
  <si>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</si>
  <si>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</si>
  <si>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</si>
  <si>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</si>
  <si>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</si>
  <si>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</si>
  <si>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</si>
  <si>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</si>
  <si>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</si>
  <si>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</si>
  <si>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</si>
  <si>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</si>
  <si>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</si>
  <si>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</si>
  <si>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</si>
  <si>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</si>
  <si>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</si>
  <si>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</si>
  <si>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</si>
  <si>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</si>
  <si>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</si>
  <si>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</si>
  <si>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</si>
  <si>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</si>
  <si>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</si>
  <si>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</si>
  <si>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</si>
  <si>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</si>
  <si>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</si>
  <si>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</si>
  <si>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</si>
  <si>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</si>
  <si>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</si>
  <si>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</si>
  <si>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</si>
  <si>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</si>
  <si>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</si>
  <si>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</si>
  <si>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</si>
  <si>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</si>
  <si>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</si>
  <si>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</si>
  <si>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</si>
  <si>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</si>
  <si>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</si>
  <si>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</si>
  <si>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</si>
  <si>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</si>
  <si>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</si>
  <si>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</si>
  <si>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</si>
  <si>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</si>
  <si>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</si>
  <si>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</si>
  <si>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</si>
  <si>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</si>
  <si>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</si>
  <si>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</si>
  <si>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</si>
  <si>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</si>
  <si>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</si>
  <si>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</si>
  <si>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</si>
  <si>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</si>
  <si>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</si>
  <si>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</si>
  <si>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</si>
  <si>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</si>
  <si>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</si>
  <si>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</si>
  <si>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</si>
  <si>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</si>
  <si>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</si>
  <si>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</si>
  <si>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</si>
  <si>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</si>
  <si>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</si>
  <si>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</si>
  <si>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</si>
  <si>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</si>
  <si>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</si>
  <si>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</si>
  <si>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</si>
  <si>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</si>
  <si>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</si>
  <si>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</si>
  <si>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</si>
  <si>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</si>
  <si>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</si>
  <si>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</si>
  <si>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</si>
  <si>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</si>
  <si>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</si>
  <si>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</si>
  <si>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</si>
  <si>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</si>
  <si>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</si>
  <si>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</si>
  <si>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</si>
  <si>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</si>
  <si>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</si>
  <si>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</si>
  <si>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</si>
  <si>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</si>
  <si>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</si>
  <si>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</si>
  <si>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</si>
  <si>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</si>
  <si>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</si>
  <si>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</si>
  <si>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</si>
  <si>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</si>
  <si>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</si>
  <si>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</si>
  <si>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</si>
  <si>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</si>
  <si>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</si>
  <si>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</si>
  <si>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</si>
  <si>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</si>
  <si>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</si>
  <si>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</si>
  <si>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</si>
  <si>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</si>
  <si>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</si>
  <si>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</si>
  <si>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</si>
  <si>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</si>
  <si>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</si>
  <si>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</si>
  <si>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</si>
  <si>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</si>
  <si>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</si>
  <si>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</si>
  <si>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</si>
  <si>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</si>
  <si>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</si>
  <si>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</si>
  <si>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</si>
  <si>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</si>
  <si>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</si>
  <si>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</si>
  <si>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</si>
  <si>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</si>
  <si>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</si>
  <si>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</si>
  <si>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</si>
  <si>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</si>
  <si>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</si>
  <si>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</si>
  <si>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</si>
  <si>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</si>
  <si>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</si>
  <si>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</si>
  <si>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</si>
  <si>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</si>
  <si>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</si>
  <si>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</si>
  <si>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</si>
  <si>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</si>
  <si>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</si>
  <si>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</si>
  <si>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</si>
  <si>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</si>
  <si>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</si>
  <si>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</si>
  <si>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</si>
  <si>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</si>
  <si>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</si>
  <si>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</si>
  <si>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</si>
  <si>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</si>
  <si>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</si>
  <si>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</si>
  <si>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</si>
  <si>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</si>
  <si>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</si>
  <si>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</si>
  <si>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</si>
  <si>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</si>
  <si>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</si>
  <si>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</si>
  <si>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</si>
  <si>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</si>
  <si>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</si>
  <si>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</si>
  <si>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</si>
  <si>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</si>
  <si>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</si>
  <si>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</si>
  <si>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</si>
  <si>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</si>
  <si>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</si>
  <si>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</si>
  <si>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</si>
  <si>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</si>
  <si>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</si>
  <si>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</si>
  <si>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</si>
  <si>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</si>
  <si>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</si>
  <si>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</si>
  <si>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</si>
  <si>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</si>
  <si>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</si>
  <si>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</si>
  <si>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</si>
  <si>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</si>
  <si>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</si>
  <si>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</si>
  <si>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</si>
  <si>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</si>
  <si>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</si>
  <si>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</si>
  <si>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</si>
  <si>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</si>
  <si>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</si>
  <si>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</si>
  <si>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</si>
  <si>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</si>
  <si>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</si>
  <si>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</si>
  <si>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</si>
  <si>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</si>
  <si>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</si>
  <si>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</si>
  <si>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</si>
  <si>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</si>
  <si>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</si>
  <si>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</si>
  <si>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</si>
  <si>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</si>
  <si>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</si>
  <si>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</si>
  <si>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</si>
  <si>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</si>
  <si>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</si>
  <si>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</si>
  <si>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</si>
  <si>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</si>
  <si>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</si>
  <si>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</si>
  <si>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</si>
  <si>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</si>
  <si>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</si>
  <si>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</si>
  <si>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</si>
  <si>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</si>
  <si>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</si>
  <si>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</si>
  <si>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</si>
  <si>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</si>
  <si>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</si>
  <si>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</si>
  <si>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</si>
  <si>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</si>
  <si>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</si>
  <si>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</si>
  <si>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</si>
  <si>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</si>
  <si>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</si>
  <si>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</si>
  <si>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</si>
  <si>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</si>
  <si>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</si>
  <si>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</si>
  <si>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</si>
  <si>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</si>
  <si>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</si>
  <si>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</si>
  <si>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</si>
  <si>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</si>
  <si>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</si>
  <si>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</si>
  <si>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</si>
  <si>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</si>
  <si>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</si>
  <si>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</si>
  <si>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</si>
  <si>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</si>
  <si>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</si>
  <si>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</si>
  <si>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</si>
  <si>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</si>
  <si>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</si>
  <si>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</si>
  <si>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</si>
  <si>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</si>
  <si>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</si>
  <si>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</si>
  <si>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</si>
  <si>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</si>
  <si>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</si>
  <si>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</si>
  <si>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</si>
  <si>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</si>
  <si>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</si>
  <si>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</si>
  <si>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</si>
  <si>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</si>
  <si>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</si>
  <si>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</si>
  <si>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</si>
  <si>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</si>
  <si>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</si>
  <si>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</si>
  <si>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</si>
  <si>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</si>
  <si>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</si>
  <si>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</si>
  <si>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</si>
  <si>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</si>
  <si>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</si>
  <si>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</si>
  <si>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</si>
  <si>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</si>
  <si>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</si>
  <si>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</si>
  <si>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</si>
  <si>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</si>
  <si>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</si>
  <si>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</si>
  <si>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</si>
  <si>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</si>
  <si>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</si>
  <si>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</si>
  <si>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</si>
  <si>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</si>
  <si>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</si>
  <si>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</si>
  <si>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</si>
  <si>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</si>
  <si>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</si>
  <si>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</si>
  <si>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</si>
  <si>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</si>
  <si>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</si>
  <si>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</si>
  <si>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</si>
  <si>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</si>
  <si>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</si>
  <si>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</si>
  <si>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</si>
  <si>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</si>
  <si>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</si>
  <si>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</si>
  <si>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</si>
  <si>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</si>
  <si>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</si>
  <si>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</si>
  <si>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</si>
  <si>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</si>
  <si>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</si>
  <si>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</si>
  <si>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</si>
  <si>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</si>
  <si>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</si>
  <si>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</si>
  <si>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</si>
  <si>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</si>
  <si>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</si>
  <si>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</si>
  <si>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</si>
  <si>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</si>
  <si>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</si>
  <si>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</si>
  <si>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</si>
  <si>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</si>
  <si>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</si>
  <si>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</si>
  <si>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</si>
  <si>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</si>
  <si>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</si>
  <si>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</si>
  <si>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</si>
  <si>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</si>
  <si>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</si>
  <si>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</si>
  <si>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</si>
  <si>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</si>
  <si>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</si>
  <si>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</si>
  <si>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</si>
  <si>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</si>
  <si>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</si>
  <si>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</si>
  <si>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</si>
  <si>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</si>
  <si>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</si>
  <si>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</si>
  <si>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</si>
  <si>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</si>
  <si>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</si>
  <si>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</si>
  <si>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</si>
  <si>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</si>
  <si>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</si>
  <si>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</si>
  <si>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</si>
  <si>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</si>
  <si>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</si>
  <si>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</si>
  <si>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</si>
  <si>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</si>
  <si>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</si>
  <si>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</si>
  <si>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</si>
  <si>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</si>
  <si>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</si>
  <si>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</si>
  <si>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</si>
  <si>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</si>
  <si>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</si>
  <si>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</si>
  <si>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</si>
  <si>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</si>
  <si>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</si>
  <si>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</si>
  <si>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</si>
  <si>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</si>
  <si>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</si>
  <si>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</si>
  <si>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</si>
  <si>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</si>
  <si>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</si>
  <si>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</si>
  <si>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</si>
  <si>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</si>
  <si>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</si>
  <si>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</si>
  <si>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</si>
  <si>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</si>
  <si>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</si>
  <si>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</si>
  <si>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</si>
  <si>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</si>
  <si>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</si>
  <si>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</si>
  <si>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</si>
  <si>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</si>
  <si>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</si>
  <si>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</si>
  <si>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</si>
  <si>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</si>
  <si>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</si>
  <si>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</si>
  <si>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</si>
  <si>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</si>
  <si>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</si>
  <si>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</si>
  <si>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</si>
  <si>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</si>
  <si>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</si>
  <si>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</si>
  <si>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</si>
  <si>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</si>
  <si>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</si>
  <si>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</si>
  <si>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</si>
  <si>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</si>
  <si>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</si>
  <si>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</si>
  <si>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</si>
  <si>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</si>
  <si>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</si>
  <si>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</si>
  <si>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</si>
  <si>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</si>
  <si>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</si>
  <si>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</si>
  <si>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</si>
  <si>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</si>
  <si>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</si>
  <si>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</si>
  <si>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</si>
  <si>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</si>
  <si>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</si>
  <si>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</si>
  <si>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</si>
  <si>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</si>
  <si>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</si>
  <si>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</si>
  <si>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</si>
  <si>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</si>
  <si>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</si>
  <si>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</si>
  <si>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</si>
  <si>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</si>
  <si>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</si>
  <si>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</si>
  <si>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</si>
  <si>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</si>
  <si>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</si>
  <si>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</si>
  <si>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</si>
  <si>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</si>
  <si>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</si>
  <si>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</si>
  <si>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</si>
  <si>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</si>
  <si>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</si>
  <si>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</si>
  <si>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</si>
  <si>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</si>
  <si>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</si>
  <si>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</si>
  <si>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</si>
  <si>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</si>
  <si>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</si>
  <si>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</si>
  <si>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</si>
  <si>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</si>
  <si>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</si>
  <si>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</si>
  <si>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</si>
  <si>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</si>
  <si>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</si>
  <si>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</si>
  <si>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</si>
  <si>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</si>
  <si>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</si>
  <si>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</si>
  <si>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</si>
  <si>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</si>
  <si>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</si>
  <si>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</si>
  <si>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</si>
  <si>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</si>
  <si>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</si>
  <si>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</si>
  <si>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</si>
  <si>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</si>
  <si>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</si>
  <si>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</si>
  <si>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</si>
  <si>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</si>
  <si>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</si>
  <si>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</si>
  <si>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</si>
  <si>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</si>
  <si>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</si>
  <si>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</si>
  <si>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</si>
  <si>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</si>
  <si>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</si>
  <si>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</si>
  <si>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</si>
  <si>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</si>
  <si>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</si>
  <si>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</si>
  <si>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</si>
  <si>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</si>
  <si>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</si>
  <si>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</si>
  <si>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</si>
  <si>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</si>
  <si>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</si>
  <si>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</si>
  <si>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</si>
  <si>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</si>
  <si>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</si>
  <si>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</si>
  <si>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</si>
  <si>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</si>
  <si>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</si>
  <si>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</si>
  <si>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</si>
  <si>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</si>
  <si>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</si>
  <si>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</si>
  <si>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</si>
  <si>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</si>
  <si>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</si>
  <si>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</si>
  <si>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</si>
  <si>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</si>
  <si>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</si>
  <si>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</si>
  <si>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</si>
  <si>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</si>
  <si>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</si>
  <si>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</si>
  <si>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</si>
  <si>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</si>
  <si>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</si>
  <si>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</si>
  <si>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</si>
  <si>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</si>
  <si>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</si>
  <si>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</si>
  <si>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</si>
  <si>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</si>
  <si>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</si>
  <si>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</si>
  <si>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</si>
  <si>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</si>
  <si>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</si>
  <si>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</si>
  <si>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</si>
  <si>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</si>
  <si>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</si>
  <si>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</si>
  <si>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</si>
  <si>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</si>
  <si>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</si>
  <si>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</si>
  <si>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</si>
  <si>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</si>
  <si>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</si>
  <si>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</si>
  <si>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</si>
  <si>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</si>
  <si>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</si>
  <si>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</si>
  <si>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</si>
  <si>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</si>
  <si>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</si>
  <si>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</si>
  <si>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</si>
  <si>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</si>
  <si>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</si>
  <si>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</si>
  <si>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</si>
  <si>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</si>
  <si>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</si>
  <si>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</si>
  <si>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</si>
  <si>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</si>
  <si>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</si>
  <si>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</si>
  <si>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</si>
  <si>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</si>
  <si>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</si>
  <si>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</si>
  <si>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</si>
  <si>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</si>
  <si>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</si>
  <si>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</si>
  <si>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</si>
  <si>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</si>
  <si>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</si>
  <si>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</si>
  <si>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</si>
  <si>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</si>
  <si>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</si>
  <si>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</si>
  <si>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</si>
  <si>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</si>
  <si>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</si>
  <si>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</si>
  <si>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</si>
  <si>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</si>
  <si>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</si>
  <si>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</si>
  <si>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</si>
  <si>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</si>
  <si>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</si>
  <si>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</si>
  <si>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</si>
  <si>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</si>
  <si>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</si>
  <si>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</si>
  <si>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</si>
  <si>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</si>
  <si>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</si>
  <si>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</si>
  <si>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</si>
  <si>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</si>
  <si>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</si>
  <si>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</si>
  <si>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</si>
  <si>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</si>
  <si>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</si>
  <si>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</si>
  <si>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</si>
  <si>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</si>
  <si>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</si>
  <si>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</si>
  <si>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</si>
  <si>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</si>
  <si>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</si>
  <si>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</si>
  <si>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</si>
  <si>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</si>
  <si>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</si>
  <si>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</si>
  <si>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</si>
  <si>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</si>
  <si>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</si>
  <si>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</si>
  <si>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</si>
  <si>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</si>
  <si>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</si>
  <si>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</si>
  <si>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</si>
  <si>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</si>
  <si>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</si>
  <si>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</si>
  <si>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</si>
  <si>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</si>
  <si>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</si>
  <si>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</si>
  <si>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</si>
  <si>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</si>
  <si>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</si>
  <si>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</si>
  <si>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</si>
  <si>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</si>
  <si>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</si>
  <si>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</si>
  <si>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</si>
  <si>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</si>
  <si>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</si>
  <si>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</si>
  <si>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</si>
  <si>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</si>
  <si>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</si>
  <si>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</si>
  <si>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</si>
  <si>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</si>
  <si>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</si>
  <si>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</si>
  <si>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</si>
  <si>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</si>
  <si>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</si>
  <si>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</si>
  <si>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</si>
  <si>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</si>
  <si>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</si>
  <si>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</si>
  <si>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</si>
  <si>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</si>
  <si>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</si>
  <si>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</si>
  <si>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</si>
  <si>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</si>
  <si>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</si>
  <si>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</si>
  <si>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</si>
  <si>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</si>
  <si>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</si>
  <si>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</si>
  <si>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</si>
  <si>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</si>
  <si>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</si>
  <si>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</si>
  <si>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</si>
  <si>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</si>
  <si>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</si>
  <si>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</si>
  <si>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</si>
  <si>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</si>
  <si>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</si>
  <si>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</si>
  <si>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</si>
  <si>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</si>
  <si>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</si>
  <si>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</si>
  <si>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</si>
  <si>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</si>
  <si>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</si>
  <si>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</si>
  <si>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</si>
  <si>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</si>
  <si>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</si>
  <si>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</si>
  <si>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</si>
  <si>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</si>
  <si>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</si>
  <si>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</si>
  <si>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</si>
  <si>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</si>
  <si>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</si>
  <si>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</si>
  <si>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</si>
  <si>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</si>
  <si>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</si>
  <si>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</si>
  <si>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</si>
  <si>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</si>
  <si>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</si>
  <si>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</si>
  <si>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</si>
  <si>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</si>
  <si>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</si>
  <si>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</si>
  <si>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</si>
  <si>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</si>
  <si>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</si>
  <si>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</si>
  <si>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</si>
  <si>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</si>
  <si>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</si>
  <si>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</si>
  <si>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</si>
  <si>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</si>
  <si>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</si>
  <si>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</si>
  <si>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</si>
  <si>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</si>
  <si>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</si>
  <si>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</si>
  <si>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</si>
  <si>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</si>
  <si>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</si>
  <si>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</si>
  <si>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</si>
  <si>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</si>
  <si>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</si>
  <si>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</si>
  <si>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</si>
  <si>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</si>
  <si>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</si>
  <si>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</si>
  <si>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</si>
  <si>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</si>
  <si>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</si>
  <si>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</si>
  <si>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</si>
  <si>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</si>
  <si>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</si>
  <si>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</si>
  <si>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</si>
  <si>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</si>
  <si>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</si>
  <si>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</si>
  <si>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</si>
  <si>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</si>
  <si>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</si>
  <si>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</si>
  <si>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</si>
  <si>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</si>
  <si>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</si>
  <si>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</si>
  <si>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</si>
  <si>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</si>
  <si>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</si>
  <si>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</si>
  <si>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</si>
  <si>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</si>
  <si>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</si>
  <si>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</si>
  <si>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</si>
  <si>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</si>
  <si>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</si>
  <si>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</si>
  <si>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</si>
  <si>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</si>
  <si>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</si>
  <si>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</si>
  <si>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</si>
  <si>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</si>
  <si>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</si>
  <si>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</si>
  <si>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</si>
  <si>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</si>
  <si>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</si>
  <si>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</si>
  <si>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</si>
  <si>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</si>
  <si>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</si>
  <si>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</si>
  <si>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</si>
  <si>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</si>
  <si>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</si>
  <si>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</si>
  <si>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</si>
  <si>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</si>
  <si>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</si>
  <si>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</si>
  <si>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</si>
  <si>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</si>
  <si>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</si>
  <si>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</si>
  <si>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</si>
  <si>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</si>
  <si>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</si>
  <si>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</si>
  <si>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</si>
  <si>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</si>
  <si>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</si>
  <si>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</si>
  <si>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</si>
  <si>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</si>
  <si>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</si>
  <si>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</si>
  <si>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</si>
  <si>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</si>
  <si>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</si>
  <si>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</si>
  <si>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</si>
  <si>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</si>
  <si>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</si>
  <si>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</si>
  <si>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</si>
  <si>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</si>
  <si>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</si>
  <si>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</si>
  <si>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</si>
  <si>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</si>
  <si>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</si>
  <si>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</si>
  <si>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</si>
  <si>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</si>
  <si>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</si>
  <si>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</si>
  <si>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</si>
  <si>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</si>
  <si>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</si>
  <si>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</si>
  <si>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</si>
  <si>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</si>
  <si>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</si>
  <si>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</si>
  <si>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</si>
  <si>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</si>
  <si>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</si>
  <si>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</si>
  <si>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</si>
  <si>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</si>
  <si>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</si>
  <si>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</si>
  <si>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</si>
  <si>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</si>
  <si>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</si>
  <si>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</si>
  <si>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</si>
  <si>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</si>
  <si>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</si>
  <si>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</si>
  <si>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</si>
  <si>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</si>
  <si>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</si>
  <si>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</si>
  <si>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</si>
  <si>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</si>
  <si>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</si>
  <si>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</si>
  <si>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</si>
  <si>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</si>
  <si>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</si>
  <si>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</si>
  <si>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</si>
  <si>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</si>
  <si>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</si>
  <si>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</si>
  <si>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</si>
  <si>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</si>
  <si>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</si>
  <si>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</si>
  <si>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</si>
  <si>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</si>
  <si>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</si>
  <si>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</si>
  <si>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</si>
  <si>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</si>
  <si>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</si>
  <si>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</si>
  <si>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</si>
  <si>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</si>
  <si>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</si>
  <si>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</si>
  <si>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</si>
  <si>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</si>
  <si>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</si>
  <si>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</si>
  <si>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</si>
  <si>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</si>
  <si>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</si>
  <si>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</si>
  <si>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</si>
  <si>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</si>
  <si>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</si>
  <si>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</si>
  <si>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</si>
  <si>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</si>
  <si>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</si>
  <si>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</si>
  <si>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</si>
  <si>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</si>
  <si>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</si>
  <si>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</si>
  <si>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</si>
  <si>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</si>
  <si>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</si>
  <si>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</si>
  <si>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</si>
  <si>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</si>
  <si>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</si>
  <si>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</si>
  <si>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</si>
  <si>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</si>
  <si>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</si>
  <si>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</si>
  <si>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</si>
  <si>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</si>
  <si>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</si>
  <si>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</si>
  <si>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</si>
  <si>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</si>
  <si>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</si>
  <si>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</si>
  <si>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</si>
  <si>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</si>
  <si>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</si>
  <si>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</si>
  <si>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</si>
  <si>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</si>
  <si>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</si>
  <si>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</si>
  <si>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</si>
  <si>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</si>
  <si>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</si>
  <si>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</si>
  <si>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</si>
  <si>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</si>
  <si>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</si>
  <si>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</si>
  <si>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</si>
  <si>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</si>
  <si>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</si>
  <si>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</si>
  <si>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</si>
  <si>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</si>
  <si>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</si>
  <si>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</si>
  <si>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</si>
  <si>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</si>
  <si>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</si>
  <si>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</si>
  <si>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</si>
  <si>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</si>
  <si>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</si>
  <si>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</si>
  <si>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</si>
  <si>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</si>
  <si>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</si>
  <si>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</si>
  <si>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</si>
  <si>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</si>
  <si>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</si>
  <si>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</si>
  <si>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</si>
  <si>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</si>
  <si>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</si>
  <si>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</si>
  <si>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</si>
  <si>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</si>
  <si>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</si>
  <si>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</si>
  <si>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</si>
  <si>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</si>
  <si>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</si>
  <si>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</si>
  <si>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</si>
  <si>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</si>
  <si>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</si>
  <si>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</si>
  <si>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</si>
  <si>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</si>
  <si>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</si>
  <si>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</si>
  <si>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</si>
  <si>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</si>
  <si>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</si>
  <si>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</si>
  <si>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</si>
  <si>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</si>
  <si>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</si>
  <si>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</si>
  <si>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</si>
  <si>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</si>
  <si>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</si>
  <si>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</si>
  <si>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</si>
  <si>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</si>
  <si>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</si>
  <si>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</si>
  <si>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</si>
  <si>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</si>
  <si>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</si>
  <si>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</si>
  <si>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</si>
  <si>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</si>
  <si>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</si>
  <si>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</si>
  <si>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</si>
  <si>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</si>
  <si>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</si>
  <si>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</si>
  <si>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</si>
  <si>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</si>
  <si>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</si>
  <si>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</si>
  <si>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</si>
  <si>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</si>
  <si>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</si>
  <si>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</si>
  <si>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</si>
  <si>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</si>
  <si>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</si>
  <si>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</si>
  <si>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</si>
  <si>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</si>
  <si>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</si>
  <si>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</si>
  <si>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</si>
  <si>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</si>
  <si>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</si>
  <si>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</si>
  <si>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</si>
  <si>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</si>
  <si>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</si>
  <si>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</si>
  <si>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</si>
  <si>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</si>
  <si>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</si>
  <si>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</si>
  <si>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</si>
  <si>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</si>
  <si>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</si>
  <si>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</si>
  <si>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</si>
  <si>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</si>
  <si>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</si>
  <si>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</si>
  <si>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</si>
  <si>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</si>
  <si>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</si>
  <si>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</si>
  <si>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</si>
  <si>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</si>
  <si>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</si>
  <si>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</si>
  <si>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</si>
  <si>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</si>
  <si>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</si>
  <si>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</si>
  <si>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</si>
  <si>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</si>
  <si>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</si>
  <si>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</si>
  <si>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</si>
  <si>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</si>
  <si>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</si>
  <si>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</si>
  <si>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</si>
  <si>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</si>
  <si>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</si>
  <si>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</si>
  <si>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</si>
  <si>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</si>
  <si>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</si>
  <si>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</si>
  <si>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</si>
  <si>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</si>
  <si>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</si>
  <si>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</si>
  <si>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</si>
  <si>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</si>
  <si>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</si>
  <si>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</si>
  <si>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</si>
  <si>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</si>
  <si>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</si>
  <si>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</si>
  <si>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</si>
  <si>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</si>
  <si>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</si>
  <si>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</si>
  <si>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</si>
  <si>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</si>
  <si>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</si>
  <si>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</si>
  <si>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</si>
  <si>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</si>
  <si>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</si>
  <si>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</si>
  <si>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</si>
  <si>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</si>
  <si>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</si>
  <si>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</si>
  <si>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</si>
  <si>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</si>
  <si>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</si>
  <si>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</si>
  <si>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</si>
  <si>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</si>
  <si>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</si>
  <si>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</si>
  <si>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</si>
  <si>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</si>
  <si>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</si>
  <si>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</si>
  <si>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</si>
  <si>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</si>
  <si>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</si>
  <si>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</si>
  <si>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</si>
  <si>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</si>
  <si>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</si>
  <si>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</si>
  <si>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</si>
  <si>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</si>
  <si>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</si>
  <si>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</si>
  <si>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</si>
  <si>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</si>
  <si>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</si>
  <si>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</si>
  <si>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</si>
  <si>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</si>
  <si>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</si>
  <si>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</si>
  <si>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</si>
  <si>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</si>
  <si>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</si>
  <si>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</si>
  <si>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</si>
  <si>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</si>
  <si>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</si>
  <si>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</si>
  <si>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</si>
  <si>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</si>
  <si>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</si>
  <si>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</si>
  <si>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</si>
  <si>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</si>
  <si>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</si>
  <si>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</si>
  <si>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</si>
  <si>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</si>
  <si>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</si>
  <si>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</si>
  <si>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</si>
  <si>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</si>
  <si>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</si>
  <si>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</si>
  <si>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</si>
  <si>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</si>
  <si>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</si>
  <si>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</si>
  <si>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</si>
  <si>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</si>
  <si>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</si>
  <si>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</si>
  <si>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</si>
  <si>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</si>
  <si>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</si>
  <si>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</si>
  <si>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</si>
  <si>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</si>
  <si>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</si>
  <si>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</si>
  <si>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</si>
  <si>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</si>
  <si>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</si>
  <si>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</si>
  <si>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</si>
  <si>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</si>
  <si>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</si>
  <si>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</si>
  <si>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</si>
  <si>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</si>
  <si>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</si>
  <si>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</si>
  <si>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</si>
  <si>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</si>
  <si>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</si>
  <si>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</si>
  <si>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</si>
  <si>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</si>
  <si>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</si>
  <si>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</si>
  <si>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</si>
  <si>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</si>
  <si>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</si>
  <si>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</si>
  <si>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</si>
  <si>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</si>
  <si>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</si>
  <si>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</si>
  <si>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</si>
  <si>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</si>
  <si>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</si>
  <si>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</si>
  <si>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</si>
  <si>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</si>
  <si>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</si>
  <si>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</si>
  <si>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</si>
  <si>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</si>
  <si>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</si>
  <si>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</si>
  <si>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</si>
  <si>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</si>
  <si>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</si>
  <si>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</si>
  <si>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</si>
  <si>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</si>
  <si>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</si>
  <si>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</si>
  <si>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</si>
  <si>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</si>
  <si>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</si>
  <si>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</si>
  <si>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</si>
  <si>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</si>
  <si>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</si>
  <si>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</si>
  <si>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</si>
  <si>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</si>
  <si>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</si>
  <si>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</si>
  <si>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</si>
  <si>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</si>
  <si>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</si>
  <si>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</si>
  <si>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</si>
  <si>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</si>
  <si>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</si>
  <si>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</si>
  <si>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</si>
  <si>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</si>
  <si>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</si>
  <si>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</si>
  <si>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</si>
  <si>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</si>
  <si>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</si>
  <si>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</si>
  <si>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</si>
  <si>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</si>
  <si>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</si>
  <si>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</si>
  <si>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</si>
  <si>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</si>
  <si>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</si>
  <si>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</si>
  <si>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</si>
  <si>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</si>
  <si>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</si>
  <si>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</si>
  <si>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</si>
  <si>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</si>
  <si>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</si>
  <si>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</si>
  <si>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</si>
  <si>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</si>
  <si>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</si>
  <si>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</si>
  <si>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</si>
  <si>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</si>
  <si>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</si>
  <si>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</si>
  <si>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</si>
  <si>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</si>
  <si>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</si>
  <si>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</si>
  <si>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</si>
  <si>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</si>
  <si>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</si>
  <si>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</si>
  <si>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</si>
  <si>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</si>
  <si>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</si>
  <si>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</si>
  <si>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</si>
  <si>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</si>
  <si>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</si>
  <si>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</si>
  <si>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</si>
  <si>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</si>
  <si>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</si>
  <si>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</si>
  <si>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</si>
  <si>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</si>
  <si>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</si>
  <si>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</si>
  <si>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</si>
  <si>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</si>
  <si>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</si>
  <si>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</si>
  <si>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</si>
  <si>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</si>
  <si>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</si>
  <si>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</si>
  <si>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</si>
  <si>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</si>
  <si>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</si>
  <si>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</si>
  <si>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</si>
  <si>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</si>
  <si>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</si>
  <si>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</si>
  <si>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</si>
  <si>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</si>
  <si>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</si>
  <si>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</si>
  <si>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</si>
  <si>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</si>
  <si>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</si>
  <si>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</si>
  <si>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</si>
  <si>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</si>
  <si>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</si>
  <si>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</si>
  <si>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</si>
  <si>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</si>
  <si>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</si>
  <si>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</si>
  <si>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</si>
  <si>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</si>
  <si>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</si>
  <si>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</si>
  <si>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</si>
  <si>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</si>
  <si>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</si>
  <si>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</si>
  <si>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</si>
  <si>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</si>
  <si>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</si>
  <si>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</si>
  <si>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</si>
  <si>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</si>
  <si>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</si>
  <si>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</si>
  <si>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</si>
  <si>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</si>
  <si>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</si>
  <si>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</si>
  <si>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</si>
  <si>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</si>
  <si>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</si>
  <si>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</si>
  <si>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</si>
  <si>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</si>
  <si>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</si>
  <si>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</si>
  <si>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</si>
  <si>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</si>
  <si>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</si>
  <si>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</si>
  <si>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</si>
  <si>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</si>
  <si>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</si>
  <si>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</si>
  <si>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</si>
  <si>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</si>
  <si>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</si>
  <si>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</si>
  <si>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</si>
  <si>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</si>
  <si>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</si>
  <si>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</si>
  <si>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</si>
  <si>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</si>
  <si>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</si>
  <si>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</si>
  <si>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</si>
  <si>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</si>
  <si>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</si>
  <si>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</si>
  <si>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</si>
  <si>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</si>
  <si>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</si>
  <si>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</si>
  <si>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</si>
  <si>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</si>
  <si>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</si>
  <si>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</si>
  <si>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</si>
  <si>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</si>
  <si>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</si>
  <si>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</si>
  <si>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</si>
  <si>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</si>
  <si>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</si>
  <si>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</si>
  <si>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</si>
  <si>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</si>
  <si>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</si>
  <si>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</si>
  <si>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</si>
  <si>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</si>
  <si>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</si>
  <si>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</si>
  <si>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</si>
  <si>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</si>
  <si>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</si>
  <si>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</si>
  <si>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</si>
  <si>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</si>
  <si>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</si>
  <si>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</si>
  <si>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</si>
  <si>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</si>
  <si>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</si>
  <si>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</si>
  <si>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</si>
  <si>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</si>
  <si>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</si>
  <si>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</si>
  <si>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</si>
  <si>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</si>
  <si>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</si>
  <si>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</si>
  <si>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</si>
  <si>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</si>
  <si>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</si>
  <si>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</si>
  <si>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</si>
  <si>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</si>
  <si>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</si>
  <si>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</si>
  <si>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</si>
  <si>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</si>
  <si>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</si>
  <si>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</si>
  <si>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</si>
  <si>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</si>
  <si>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</si>
  <si>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</si>
  <si>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</si>
  <si>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</si>
  <si>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</si>
  <si>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</si>
  <si>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</si>
  <si>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</si>
  <si>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</si>
  <si>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</si>
  <si>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</si>
  <si>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</si>
  <si>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</si>
  <si>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</si>
  <si>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</si>
  <si>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</si>
  <si>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</si>
  <si>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</si>
  <si>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</si>
  <si>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</si>
  <si>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</si>
  <si>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</si>
  <si>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</si>
  <si>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</si>
  <si>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</si>
  <si>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</si>
  <si>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</si>
  <si>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</si>
  <si>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</si>
  <si>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</si>
  <si>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</si>
  <si>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</si>
  <si>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</si>
  <si>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</si>
  <si>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</si>
  <si>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</si>
  <si>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</si>
  <si>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</si>
  <si>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</si>
  <si>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</si>
  <si>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</si>
  <si>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</si>
  <si>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</si>
  <si>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</si>
  <si>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</si>
  <si>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</si>
  <si>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</si>
  <si>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</si>
  <si>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</si>
  <si>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</si>
  <si>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</si>
  <si>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</si>
  <si>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</si>
  <si>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</si>
  <si>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</si>
  <si>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</si>
  <si>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</si>
  <si>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</si>
  <si>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</si>
  <si>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</si>
  <si>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</si>
  <si>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</si>
  <si>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</si>
  <si>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</si>
  <si>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</si>
  <si>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</si>
  <si>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</si>
  <si>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</si>
  <si>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</si>
  <si>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</si>
  <si>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</si>
  <si>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</si>
  <si>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</si>
  <si>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</si>
  <si>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</si>
  <si>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</si>
  <si>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</si>
  <si>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</si>
  <si>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</si>
  <si>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</si>
  <si>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</si>
  <si>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</si>
  <si>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</si>
  <si>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</si>
  <si>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</si>
  <si>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</si>
  <si>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</si>
  <si>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</si>
  <si>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</si>
  <si>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</si>
  <si>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</si>
  <si>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</si>
  <si>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</si>
  <si>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</si>
  <si>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</si>
  <si>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</si>
  <si>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</si>
  <si>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</si>
  <si>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</si>
  <si>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</si>
  <si>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</si>
  <si>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</si>
  <si>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</si>
  <si>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</si>
  <si>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</si>
  <si>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</si>
  <si>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</si>
  <si>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</si>
  <si>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</si>
  <si>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</si>
  <si>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</si>
  <si>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</si>
  <si>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</si>
  <si>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</si>
  <si>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</si>
  <si>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</si>
  <si>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</si>
  <si>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</si>
  <si>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</si>
  <si>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</si>
  <si>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</si>
  <si>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</si>
  <si>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</si>
  <si>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</si>
  <si>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</si>
  <si>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</si>
  <si>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</si>
  <si>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</si>
  <si>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</si>
  <si>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</si>
  <si>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</si>
  <si>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</si>
  <si>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</si>
  <si>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</si>
  <si>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</si>
  <si>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</si>
  <si>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</si>
  <si>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</si>
  <si>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</si>
  <si>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</si>
  <si>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</si>
  <si>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</si>
  <si>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</si>
  <si>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</si>
  <si>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</si>
  <si>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</si>
  <si>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</si>
  <si>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</si>
  <si>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</si>
  <si>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</si>
  <si>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</si>
  <si>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</si>
  <si>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</si>
  <si>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</si>
  <si>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</si>
  <si>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</si>
  <si>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</si>
  <si>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</si>
  <si>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</si>
  <si>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</si>
  <si>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</si>
  <si>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</si>
  <si>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</si>
  <si>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</si>
  <si>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</si>
  <si>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</si>
  <si>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</si>
  <si>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</si>
  <si>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</si>
  <si>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</si>
  <si>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</si>
  <si>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</si>
  <si>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</si>
  <si>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</si>
  <si>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</si>
  <si>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</si>
  <si>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</si>
  <si>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</si>
  <si>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</si>
  <si>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</si>
  <si>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</si>
  <si>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</si>
  <si>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</si>
  <si>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</si>
  <si>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</si>
  <si>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</si>
  <si>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</si>
  <si>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</si>
  <si>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</si>
  <si>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</si>
  <si>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</si>
  <si>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</si>
  <si>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</si>
  <si>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</si>
  <si>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</si>
  <si>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</si>
  <si>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</si>
  <si>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</si>
  <si>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</si>
  <si>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</si>
  <si>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</si>
  <si>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</si>
  <si>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</si>
  <si>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</si>
  <si>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</si>
  <si>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</si>
  <si>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</si>
  <si>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</si>
  <si>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</si>
  <si>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</si>
  <si>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</si>
  <si>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</si>
  <si>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</si>
  <si>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</si>
  <si>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</si>
  <si>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</si>
  <si>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</si>
  <si>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</si>
  <si>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</si>
  <si>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</si>
  <si>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</si>
  <si>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</si>
  <si>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</si>
  <si>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</si>
  <si>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</si>
  <si>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</si>
  <si>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</si>
  <si>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</si>
  <si>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</si>
  <si>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</si>
  <si>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</si>
  <si>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</si>
  <si>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</si>
  <si>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</si>
  <si>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</si>
  <si>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</si>
  <si>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</si>
  <si>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</si>
  <si>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</si>
  <si>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</si>
  <si>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</si>
  <si>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</si>
  <si>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</si>
  <si>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</si>
  <si>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</si>
  <si>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</si>
  <si>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</si>
  <si>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</si>
  <si>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</si>
  <si>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</si>
  <si>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</si>
  <si>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</si>
  <si>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</si>
  <si>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</si>
  <si>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</si>
  <si>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</si>
  <si>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</si>
  <si>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</si>
  <si>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</si>
  <si>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</si>
  <si>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</si>
  <si>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</si>
  <si>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</si>
  <si>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</si>
  <si>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</si>
  <si>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</si>
  <si>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</si>
  <si>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</si>
  <si>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</si>
  <si>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</si>
  <si>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</si>
  <si>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</si>
  <si>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</si>
  <si>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</si>
  <si>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</si>
  <si>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</si>
  <si>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</si>
  <si>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</si>
  <si>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</si>
  <si>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</si>
  <si>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</si>
  <si>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</si>
  <si>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</si>
  <si>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</si>
  <si>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</si>
  <si>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</si>
  <si>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</si>
  <si>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</si>
  <si>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</si>
  <si>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</si>
  <si>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</si>
  <si>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</si>
  <si>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</si>
  <si>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</si>
  <si>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</si>
  <si>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</si>
  <si>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</si>
  <si>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</si>
  <si>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</si>
  <si>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</si>
  <si>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</si>
  <si>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</si>
  <si>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</si>
  <si>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</si>
  <si>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</si>
  <si>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</si>
  <si>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</si>
  <si>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</si>
  <si>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</si>
  <si>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</si>
  <si>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</si>
  <si>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</si>
  <si>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</si>
  <si>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</si>
  <si>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</si>
  <si>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</si>
  <si>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</si>
  <si>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</si>
  <si>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</si>
  <si>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</si>
  <si>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</si>
  <si>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</si>
  <si>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</si>
  <si>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</si>
  <si>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</si>
  <si>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</si>
  <si>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</si>
  <si>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</si>
  <si>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</si>
  <si>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</si>
  <si>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</si>
  <si>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</si>
  <si>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</si>
  <si>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</si>
  <si>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</si>
  <si>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</si>
  <si>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</si>
  <si>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</si>
  <si>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</si>
  <si>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</si>
  <si>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</si>
  <si>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</si>
  <si>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</si>
  <si>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</si>
  <si>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</si>
  <si>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</si>
  <si>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</si>
  <si>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</si>
  <si>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</si>
  <si>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</si>
  <si>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</si>
  <si>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</si>
  <si>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</si>
  <si>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</si>
  <si>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</si>
  <si>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</si>
  <si>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</si>
  <si>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</si>
  <si>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</si>
  <si>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</si>
  <si>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</si>
  <si>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</si>
  <si>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</si>
  <si>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</si>
  <si>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</si>
  <si>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</si>
  <si>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</si>
  <si>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</si>
  <si>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</si>
  <si>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</si>
  <si>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</si>
  <si>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</si>
  <si>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</si>
  <si>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</si>
  <si>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</si>
  <si>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</si>
  <si>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</si>
  <si>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</si>
  <si>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</si>
  <si>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</si>
  <si>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</si>
  <si>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</si>
  <si>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</si>
  <si>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</si>
  <si>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</si>
  <si>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</si>
  <si>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</si>
  <si>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</si>
  <si>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</si>
  <si>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</si>
  <si>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</si>
  <si>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</si>
  <si>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</si>
  <si>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</si>
  <si>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</si>
  <si>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</si>
  <si>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</si>
  <si>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</si>
  <si>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</si>
  <si>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</si>
  <si>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</si>
  <si>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</si>
  <si>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</si>
  <si>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</si>
  <si>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</si>
  <si>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</si>
  <si>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</si>
  <si>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</si>
  <si>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</si>
  <si>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</si>
  <si>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</si>
  <si>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</si>
  <si>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</si>
  <si>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</si>
  <si>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</si>
  <si>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</si>
  <si>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</si>
  <si>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</si>
  <si>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</si>
  <si>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</si>
  <si>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</si>
  <si>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</si>
  <si>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</si>
  <si>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</si>
  <si>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</si>
  <si>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</si>
  <si>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</si>
  <si>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</si>
  <si>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</si>
  <si>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</si>
  <si>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</si>
  <si>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</si>
  <si>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</si>
  <si>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</si>
  <si>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</si>
  <si>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</si>
  <si>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</si>
  <si>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</si>
  <si>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</si>
  <si>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</si>
  <si>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</si>
  <si>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</si>
  <si>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</si>
  <si>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</si>
  <si>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</si>
  <si>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</si>
  <si>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</si>
  <si>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</si>
  <si>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</si>
  <si>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</si>
  <si>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</si>
  <si>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</si>
  <si>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</si>
  <si>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</si>
  <si>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</si>
  <si>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</si>
  <si>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</si>
  <si>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</si>
  <si>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</si>
  <si>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</si>
  <si>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</si>
  <si>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</si>
  <si>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</si>
  <si>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</si>
  <si>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</si>
  <si>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</si>
  <si>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</si>
  <si>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</si>
  <si>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</si>
  <si>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</si>
  <si>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</si>
  <si>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</si>
  <si>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</si>
  <si>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</si>
  <si>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</si>
  <si>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</si>
  <si>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</si>
  <si>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</si>
  <si>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</si>
  <si>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</si>
  <si>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</si>
  <si>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</si>
  <si>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</si>
  <si>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</si>
  <si>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</si>
  <si>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</si>
  <si>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</si>
  <si>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</si>
  <si>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</si>
  <si>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</si>
  <si>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</si>
  <si>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</si>
  <si>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</si>
  <si>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</si>
  <si>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</si>
  <si>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</si>
  <si>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</si>
  <si>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</si>
  <si>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</si>
  <si>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</si>
  <si>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</si>
  <si>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</si>
  <si>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</si>
  <si>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</si>
  <si>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</si>
  <si>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</si>
  <si>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</si>
  <si>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</si>
  <si>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</si>
  <si>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</si>
  <si>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</si>
  <si>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</si>
  <si>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</si>
  <si>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</si>
  <si>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</si>
  <si>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</si>
  <si>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</si>
  <si>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</si>
  <si>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</si>
  <si>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</si>
  <si>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</si>
  <si>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</si>
  <si>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</si>
  <si>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</si>
  <si>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</si>
  <si>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</si>
  <si>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</si>
  <si>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</si>
  <si>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</si>
  <si>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</si>
  <si>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</si>
  <si>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</si>
  <si>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</si>
  <si>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</si>
  <si>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</si>
  <si>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</si>
  <si>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</si>
  <si>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</si>
  <si>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</si>
  <si>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</si>
  <si>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</si>
  <si>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</si>
  <si>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</si>
  <si>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</si>
  <si>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</si>
  <si>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</si>
  <si>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</si>
  <si>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</si>
  <si>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</si>
  <si>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</si>
  <si>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</si>
  <si>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</si>
  <si>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</si>
  <si>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</si>
  <si>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</si>
  <si>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</si>
  <si>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</si>
  <si>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</si>
  <si>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</si>
  <si>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</si>
  <si>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</si>
  <si>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</si>
  <si>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</si>
  <si>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</si>
  <si>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</si>
  <si>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</si>
  <si>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</si>
  <si>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</si>
  <si>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</si>
  <si>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</si>
  <si>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</si>
  <si>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</si>
  <si>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</si>
  <si>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</si>
  <si>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</si>
  <si>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</si>
  <si>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</si>
  <si>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</si>
  <si>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</si>
  <si>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</si>
  <si>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</si>
  <si>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</si>
  <si>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</si>
  <si>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</si>
  <si>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</si>
  <si>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</si>
  <si>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</si>
  <si>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</si>
  <si>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</si>
  <si>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</si>
  <si>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</si>
  <si>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</si>
  <si>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</si>
  <si>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</si>
  <si>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</si>
  <si>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</si>
  <si>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</si>
  <si>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</si>
  <si>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</si>
  <si>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</si>
  <si>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</si>
  <si>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</si>
  <si>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</si>
  <si>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</si>
  <si>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</si>
  <si>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</si>
  <si>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</si>
  <si>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</si>
  <si>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</si>
  <si>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</si>
  <si>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</si>
  <si>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</si>
  <si>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</si>
  <si>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</si>
  <si>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</si>
  <si>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</si>
  <si>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</si>
  <si>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</si>
  <si>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</si>
  <si>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</si>
  <si>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</si>
  <si>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</si>
  <si>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</si>
  <si>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</si>
  <si>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</si>
  <si>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</si>
  <si>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</si>
  <si>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</si>
  <si>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</si>
  <si>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</si>
  <si>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</si>
  <si>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</si>
  <si>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</si>
  <si>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</si>
  <si>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</si>
  <si>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</si>
  <si>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</si>
  <si>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</si>
  <si>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</si>
  <si>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</si>
  <si>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</si>
  <si>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</si>
  <si>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</si>
  <si>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</si>
  <si>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</si>
  <si>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</si>
  <si>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</si>
  <si>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</si>
  <si>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</si>
  <si>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</si>
  <si>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</si>
  <si>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</si>
  <si>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</si>
  <si>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</si>
  <si>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</si>
  <si>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</si>
  <si>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</si>
  <si>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</si>
  <si>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</si>
  <si>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</si>
  <si>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</si>
  <si>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</si>
  <si>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</si>
  <si>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</si>
  <si>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</si>
  <si>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</si>
  <si>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</si>
  <si>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</si>
  <si>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</si>
  <si>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</si>
  <si>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</si>
  <si>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</si>
  <si>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</si>
  <si>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</si>
  <si>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</si>
  <si>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</si>
  <si>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</si>
  <si>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</si>
  <si>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</si>
  <si>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</si>
  <si>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</si>
  <si>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</si>
  <si>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</si>
  <si>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</si>
  <si>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</si>
  <si>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</si>
  <si>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</si>
  <si>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</si>
  <si>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</si>
  <si>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</si>
  <si>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</si>
  <si>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</si>
  <si>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</si>
  <si>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</si>
  <si>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</si>
  <si>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</si>
  <si>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</si>
  <si>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</si>
  <si>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</si>
  <si>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</si>
  <si>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</si>
  <si>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</si>
  <si>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</si>
  <si>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</si>
  <si>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</si>
  <si>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</si>
  <si>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</si>
  <si>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</si>
  <si>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</si>
  <si>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</si>
  <si>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</si>
  <si>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</si>
  <si>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</si>
  <si>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</si>
  <si>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</si>
  <si>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</si>
  <si>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</si>
  <si>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</si>
  <si>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</si>
  <si>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</si>
  <si>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</si>
  <si>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</si>
  <si>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</si>
  <si>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</si>
  <si>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</si>
  <si>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</si>
  <si>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</si>
  <si>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</si>
  <si>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</si>
  <si>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</si>
  <si>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</si>
  <si>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</si>
  <si>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</si>
  <si>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</si>
  <si>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</si>
  <si>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</si>
  <si>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</si>
  <si>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</si>
  <si>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</si>
  <si>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</si>
  <si>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</si>
  <si>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</si>
  <si>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</si>
  <si>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</si>
  <si>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</si>
  <si>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</si>
  <si>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</si>
  <si>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</si>
  <si>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</si>
  <si>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</si>
  <si>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</si>
  <si>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</si>
  <si>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</si>
  <si>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</si>
  <si>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</si>
  <si>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</si>
  <si>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</si>
  <si>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</si>
  <si>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</si>
  <si>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</si>
  <si>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</si>
  <si>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</si>
  <si>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</si>
  <si>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</si>
  <si>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</si>
  <si>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</si>
  <si>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</si>
  <si>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</si>
  <si>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</si>
  <si>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</si>
  <si>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</si>
  <si>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</si>
  <si>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</si>
  <si>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</si>
  <si>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</si>
  <si>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</si>
  <si>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</si>
  <si>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</si>
  <si>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</si>
  <si>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</si>
  <si>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</si>
  <si>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</si>
  <si>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</si>
  <si>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</si>
  <si>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</si>
  <si>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</si>
  <si>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</si>
  <si>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</si>
  <si>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</si>
  <si>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</si>
  <si>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</si>
  <si>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</si>
  <si>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</si>
  <si>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</si>
  <si>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</si>
  <si>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</si>
  <si>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</si>
  <si>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</si>
  <si>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</si>
  <si>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</si>
  <si>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</si>
  <si>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</si>
  <si>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</si>
  <si>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</si>
  <si>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</si>
  <si>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</si>
  <si>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</si>
  <si>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</si>
  <si>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</si>
  <si>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</si>
  <si>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</si>
  <si>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</si>
  <si>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</si>
  <si>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</si>
  <si>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</si>
  <si>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</si>
  <si>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</si>
  <si>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</si>
  <si>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</si>
  <si>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</si>
  <si>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</si>
  <si>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</si>
  <si>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</si>
  <si>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</si>
  <si>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</si>
  <si>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</si>
  <si>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</si>
  <si>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</si>
  <si>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</si>
  <si>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</si>
  <si>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</si>
  <si>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</si>
  <si>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</si>
  <si>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</si>
  <si>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</si>
  <si>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</si>
  <si>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</si>
  <si>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</si>
  <si>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</si>
  <si>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</si>
  <si>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</si>
  <si>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</si>
  <si>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</si>
  <si>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</si>
  <si>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</si>
  <si>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</si>
  <si>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</si>
  <si>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</si>
  <si>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</si>
  <si>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</si>
  <si>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</si>
  <si>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</si>
  <si>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</si>
  <si>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</si>
  <si>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</si>
  <si>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</si>
  <si>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</si>
  <si>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</si>
  <si>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</si>
  <si>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</si>
  <si>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</si>
  <si>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</si>
  <si>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</si>
  <si>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</si>
  <si>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</si>
  <si>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</si>
  <si>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</si>
  <si>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</si>
  <si>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</si>
  <si>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</si>
  <si>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</si>
  <si>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</si>
  <si>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</si>
  <si>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</si>
  <si>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</si>
  <si>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</si>
  <si>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</si>
  <si>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</si>
  <si>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</si>
  <si>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</si>
  <si>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</si>
  <si>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</si>
  <si>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</si>
  <si>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</si>
  <si>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</si>
  <si>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</si>
  <si>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</si>
  <si>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</si>
  <si>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</si>
  <si>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</si>
  <si>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</si>
  <si>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</si>
  <si>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</si>
  <si>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</si>
  <si>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</si>
  <si>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</si>
  <si>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</si>
  <si>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</si>
  <si>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</si>
  <si>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</si>
  <si>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</si>
  <si>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</si>
  <si>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</si>
  <si>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</si>
  <si>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</si>
  <si>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</si>
  <si>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</si>
  <si>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</si>
  <si>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</si>
  <si>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</si>
  <si>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</si>
  <si>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</si>
  <si>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</si>
  <si>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</si>
  <si>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</si>
  <si>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</si>
  <si>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</si>
  <si>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</si>
  <si>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</si>
  <si>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</si>
  <si>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</si>
  <si>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</si>
  <si>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</si>
  <si>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</si>
  <si>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</si>
  <si>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</si>
  <si>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</si>
  <si>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</si>
  <si>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</si>
  <si>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</si>
  <si>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</si>
  <si>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</si>
  <si>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</si>
  <si>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</si>
  <si>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</si>
  <si>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</si>
  <si>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</si>
  <si>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</si>
  <si>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</si>
  <si>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</si>
  <si>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</si>
  <si>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</si>
  <si>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</si>
  <si>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</si>
  <si>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</si>
  <si>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</si>
  <si>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</si>
  <si>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</si>
  <si>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</si>
  <si>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</si>
  <si>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</si>
  <si>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</si>
  <si>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</si>
  <si>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</si>
  <si>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</si>
  <si>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</si>
  <si>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</si>
  <si>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</si>
  <si>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</si>
  <si>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</si>
  <si>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</si>
  <si>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</si>
  <si>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</si>
  <si>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</si>
  <si>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</si>
  <si>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</si>
  <si>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</si>
  <si>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</si>
  <si>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</si>
  <si>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</si>
  <si>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</si>
  <si>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</si>
  <si>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</si>
  <si>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</si>
  <si>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</si>
  <si>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</si>
  <si>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</si>
  <si>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</si>
  <si>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</si>
  <si>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</si>
  <si>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</si>
  <si>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</si>
  <si>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</si>
  <si>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</si>
  <si>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</si>
  <si>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</si>
  <si>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</si>
  <si>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</si>
  <si>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</si>
  <si>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</si>
  <si>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</si>
  <si>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</si>
  <si>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</si>
  <si>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</si>
  <si>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</si>
  <si>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</si>
  <si>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</si>
  <si>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</si>
  <si>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</si>
  <si>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</si>
  <si>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</si>
  <si>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</si>
  <si>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</si>
  <si>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</si>
  <si>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</si>
  <si>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</si>
  <si>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</si>
  <si>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</si>
  <si>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</si>
  <si>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</si>
  <si>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</si>
  <si>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</si>
  <si>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</si>
  <si>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</si>
  <si>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</si>
  <si>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</si>
  <si>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</si>
  <si>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</si>
  <si>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</si>
  <si>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</si>
  <si>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</si>
  <si>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</si>
  <si>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</si>
  <si>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</si>
  <si>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</si>
  <si>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</si>
  <si>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</si>
  <si>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</si>
  <si>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</si>
  <si>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</si>
  <si>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</si>
  <si>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</si>
  <si>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</si>
  <si>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</si>
  <si>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</si>
  <si>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</si>
  <si>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</si>
  <si>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</si>
  <si>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</si>
  <si>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</si>
  <si>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</si>
  <si>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</si>
  <si>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</si>
  <si>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</si>
  <si>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</si>
  <si>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</si>
  <si>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</si>
  <si>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</si>
  <si>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</si>
  <si>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</si>
  <si>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</si>
  <si>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</si>
  <si>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</si>
  <si>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</si>
  <si>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</si>
  <si>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</si>
  <si>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</si>
  <si>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</si>
  <si>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</si>
  <si>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</si>
  <si>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</si>
  <si>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</si>
  <si>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</si>
  <si>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</si>
  <si>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</si>
  <si>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</si>
  <si>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</si>
  <si>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</si>
  <si>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</si>
  <si>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</si>
  <si>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</si>
  <si>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</si>
  <si>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</si>
  <si>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</si>
  <si>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</si>
  <si>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</si>
  <si>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</si>
  <si>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</si>
  <si>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</si>
  <si>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</si>
  <si>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</si>
  <si>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</si>
  <si>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</si>
  <si>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</si>
  <si>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</si>
  <si>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</si>
  <si>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</si>
  <si>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</si>
  <si>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</si>
  <si>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</si>
  <si>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</si>
  <si>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</si>
  <si>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</si>
  <si>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</si>
  <si>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</si>
  <si>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</si>
  <si>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</si>
  <si>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</si>
  <si>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</si>
  <si>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</si>
  <si>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</si>
  <si>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</si>
  <si>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</si>
  <si>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</si>
  <si>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</si>
  <si>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</si>
  <si>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</si>
  <si>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</si>
  <si>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</si>
  <si>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</si>
  <si>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</si>
  <si>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</si>
  <si>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</si>
  <si>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</si>
  <si>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</si>
  <si>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</si>
  <si>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</si>
  <si>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</si>
  <si>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</si>
  <si>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</si>
  <si>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</si>
  <si>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</si>
  <si>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</si>
  <si>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</si>
  <si>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</si>
  <si>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</si>
  <si>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</si>
  <si>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</si>
  <si>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</si>
  <si>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</si>
  <si>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</si>
  <si>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</si>
  <si>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</si>
  <si>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</si>
  <si>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</si>
  <si>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</si>
  <si>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</si>
  <si>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</si>
  <si>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</si>
  <si>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</si>
  <si>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</si>
  <si>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</si>
  <si>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</si>
  <si>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</si>
  <si>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</si>
  <si>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</si>
  <si>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</si>
  <si>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</si>
  <si>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</si>
  <si>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</si>
  <si>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</si>
  <si>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</si>
  <si>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</si>
  <si>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</si>
  <si>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</si>
  <si>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</si>
  <si>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</si>
  <si>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</si>
  <si>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</si>
  <si>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</si>
  <si>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</si>
  <si>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</si>
  <si>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</si>
  <si>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</si>
  <si>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</si>
  <si>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</si>
  <si>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</si>
  <si>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</si>
  <si>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</si>
  <si>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</si>
  <si>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</si>
  <si>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</si>
  <si>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</si>
  <si>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</si>
  <si>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</si>
  <si>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</si>
  <si>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</si>
  <si>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</si>
  <si>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</si>
  <si>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</si>
  <si>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</si>
  <si>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</si>
  <si>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</si>
  <si>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</si>
  <si>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</si>
  <si>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</si>
  <si>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</si>
  <si>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</si>
  <si>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</si>
  <si>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</si>
  <si>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</si>
  <si>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</si>
  <si>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</si>
  <si>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</si>
  <si>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</si>
  <si>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</si>
  <si>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</si>
  <si>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</si>
  <si>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</si>
  <si>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</si>
  <si>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</si>
  <si>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</si>
  <si>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</si>
  <si>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</si>
  <si>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</si>
  <si>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</si>
  <si>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</si>
  <si>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</si>
  <si>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</si>
  <si>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</si>
  <si>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</si>
  <si>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</si>
  <si>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</si>
  <si>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</si>
  <si>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</si>
  <si>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</si>
  <si>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</si>
  <si>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</si>
  <si>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</si>
  <si>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</si>
  <si>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</si>
  <si>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</si>
  <si>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</si>
  <si>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</si>
  <si>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</si>
  <si>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</si>
  <si>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</si>
  <si>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</si>
  <si>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</si>
  <si>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</si>
  <si>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</si>
  <si>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</si>
  <si>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</si>
  <si>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</si>
  <si>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</si>
  <si>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</si>
  <si>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</si>
  <si>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</si>
  <si>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</si>
  <si>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</si>
  <si>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</si>
  <si>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</si>
  <si>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</si>
  <si>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</si>
  <si>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</si>
  <si>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</si>
  <si>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</si>
  <si>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</si>
  <si>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</si>
  <si>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</si>
  <si>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</si>
  <si>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</si>
  <si>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</si>
  <si>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</si>
  <si>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</si>
  <si>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</si>
  <si>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</si>
  <si>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</si>
  <si>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</si>
  <si>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</si>
  <si>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</si>
  <si>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</si>
  <si>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</si>
  <si>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</si>
  <si>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</si>
  <si>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</si>
  <si>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</si>
  <si>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</si>
  <si>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</si>
  <si>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</si>
  <si>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</si>
  <si>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</si>
  <si>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</si>
  <si>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</si>
  <si>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</si>
  <si>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</si>
  <si>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</si>
  <si>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</si>
  <si>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</si>
  <si>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</si>
  <si>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</si>
  <si>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</si>
  <si>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</si>
  <si>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</si>
  <si>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</si>
  <si>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</si>
  <si>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</si>
  <si>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</si>
  <si>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</si>
  <si>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</si>
  <si>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</si>
  <si>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</si>
  <si>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</si>
  <si>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</si>
  <si>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</si>
  <si>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</si>
  <si>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</si>
  <si>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</si>
  <si>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</si>
  <si>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</si>
  <si>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</si>
  <si>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</si>
  <si>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</si>
  <si>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</si>
  <si>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</si>
  <si>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</si>
  <si>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</si>
  <si>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</si>
  <si>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</si>
  <si>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</si>
  <si>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</si>
  <si>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</si>
  <si>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</si>
  <si>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</si>
  <si>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</si>
  <si>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</si>
  <si>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</si>
  <si>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</si>
  <si>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</si>
  <si>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</si>
  <si>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</si>
  <si>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</si>
  <si>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</si>
  <si>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</si>
  <si>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</si>
  <si>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</si>
  <si>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</si>
  <si>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</si>
  <si>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</si>
  <si>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</si>
  <si>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</si>
  <si>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</si>
  <si>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</si>
  <si>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</si>
  <si>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</si>
  <si>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</si>
  <si>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</si>
  <si>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</si>
  <si>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</si>
  <si>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</si>
  <si>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</si>
  <si>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</si>
  <si>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</si>
  <si>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</si>
  <si>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</si>
  <si>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</si>
  <si>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</si>
  <si>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</si>
  <si>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</si>
  <si>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</si>
  <si>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</si>
  <si>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</si>
  <si>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</si>
  <si>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</si>
  <si>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</si>
  <si>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</si>
  <si>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</si>
  <si>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</si>
  <si>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</si>
  <si>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</si>
  <si>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</si>
  <si>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</si>
  <si>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</si>
  <si>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</si>
  <si>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</si>
  <si>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</si>
  <si>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</si>
  <si>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</si>
  <si>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</si>
  <si>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</si>
  <si>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</si>
  <si>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</si>
  <si>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</si>
  <si>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</si>
  <si>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</si>
  <si>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</si>
  <si>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</si>
  <si>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</si>
  <si>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</si>
  <si>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</si>
  <si>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</si>
  <si>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</si>
  <si>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</si>
  <si>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</si>
  <si>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</si>
  <si>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</si>
  <si>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</si>
  <si>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</si>
  <si>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</si>
  <si>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</si>
  <si>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</si>
  <si>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</si>
  <si>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</si>
  <si>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</si>
  <si>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</si>
  <si>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</si>
  <si>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</si>
  <si>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</si>
  <si>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</si>
  <si>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</si>
  <si>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</si>
  <si>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</si>
  <si>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</si>
  <si>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</si>
  <si>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</si>
  <si>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</si>
  <si>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</si>
  <si>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</si>
  <si>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</si>
  <si>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</si>
  <si>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</si>
  <si>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</si>
  <si>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</si>
  <si>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</si>
  <si>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</si>
  <si>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</si>
  <si>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</si>
  <si>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</si>
  <si>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</si>
  <si>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</si>
  <si>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</si>
  <si>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</si>
  <si>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</si>
  <si>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</si>
  <si>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</si>
  <si>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</si>
  <si>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</si>
  <si>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</si>
  <si>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</si>
  <si>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</si>
  <si>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</si>
  <si>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</si>
  <si>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</si>
  <si>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</si>
  <si>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</si>
  <si>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</si>
  <si>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</si>
  <si>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</si>
  <si>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</si>
  <si>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</si>
  <si>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</si>
  <si>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</si>
  <si>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</si>
  <si>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</si>
  <si>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</si>
  <si>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</si>
  <si>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</si>
  <si>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</si>
  <si>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</si>
  <si>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</si>
  <si>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</si>
  <si>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</si>
  <si>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</si>
  <si>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</si>
  <si>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</si>
  <si>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</si>
  <si>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</si>
  <si>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</si>
  <si>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</si>
  <si>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</si>
  <si>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</si>
  <si>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</si>
  <si>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</si>
  <si>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</si>
  <si>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</si>
  <si>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</si>
  <si>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</si>
  <si>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</si>
  <si>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</si>
  <si>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</si>
  <si>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</si>
  <si>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</si>
  <si>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</si>
  <si>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</si>
  <si>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</si>
  <si>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</si>
  <si>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</si>
  <si>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</si>
  <si>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</si>
  <si>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</si>
  <si>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</si>
  <si>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</si>
  <si>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</si>
  <si>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</si>
  <si>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</si>
  <si>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</si>
  <si>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</si>
  <si>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</si>
  <si>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</si>
  <si>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</si>
  <si>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</si>
  <si>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</si>
  <si>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</si>
  <si>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</si>
  <si>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</si>
  <si>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</si>
  <si>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</si>
  <si>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</si>
  <si>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</si>
  <si>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</si>
  <si>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</si>
  <si>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</si>
  <si>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</si>
  <si>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</si>
  <si>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</si>
  <si>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</si>
  <si>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</si>
  <si>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</si>
  <si>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</si>
  <si>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</si>
  <si>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</si>
  <si>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</si>
  <si>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</si>
  <si>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</si>
  <si>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</si>
  <si>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</si>
  <si>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</si>
  <si>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</si>
  <si>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</si>
  <si>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</si>
  <si>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</si>
  <si>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</si>
  <si>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</si>
  <si>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</si>
  <si>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</si>
  <si>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</si>
  <si>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</si>
  <si>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</si>
  <si>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</si>
  <si>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</si>
  <si>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</si>
  <si>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</si>
  <si>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</si>
  <si>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</si>
  <si>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</si>
  <si>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</si>
  <si>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</si>
  <si>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</si>
  <si>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</si>
  <si>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</si>
  <si>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</si>
  <si>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</si>
  <si>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</si>
  <si>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</si>
  <si>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</si>
  <si>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</si>
  <si>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</si>
  <si>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</si>
  <si>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</si>
  <si>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</si>
  <si>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</si>
  <si>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</si>
  <si>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</si>
  <si>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</si>
  <si>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</si>
  <si>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</si>
  <si>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</si>
  <si>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</si>
  <si>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</si>
  <si>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</si>
  <si>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</si>
  <si>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</si>
  <si>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</si>
  <si>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</si>
  <si>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</si>
  <si>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</si>
  <si>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</si>
  <si>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</si>
  <si>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</si>
  <si>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</si>
  <si>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</si>
  <si>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</si>
  <si>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</si>
  <si>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</si>
  <si>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</si>
  <si>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</si>
  <si>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</si>
  <si>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</si>
  <si>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</si>
  <si>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</si>
  <si>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</si>
  <si>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</si>
  <si>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</si>
  <si>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</si>
  <si>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</si>
  <si>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</si>
  <si>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</si>
  <si>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</si>
  <si>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</si>
  <si>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</si>
  <si>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</si>
  <si>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</si>
  <si>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</si>
  <si>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</si>
  <si>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</si>
  <si>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</si>
  <si>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</si>
  <si>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</si>
  <si>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</si>
  <si>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</si>
  <si>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</si>
  <si>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</si>
  <si>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</si>
  <si>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</si>
  <si>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</si>
  <si>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</si>
  <si>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</si>
  <si>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</si>
  <si>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</si>
  <si>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</si>
  <si>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</si>
  <si>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</si>
  <si>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</si>
  <si>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</si>
  <si>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</si>
  <si>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</si>
  <si>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</si>
  <si>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</si>
  <si>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</si>
  <si>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</si>
  <si>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</si>
  <si>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</si>
  <si>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</si>
  <si>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</si>
  <si>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</si>
  <si>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</si>
  <si>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</si>
  <si>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</si>
  <si>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</si>
  <si>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</si>
  <si>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</si>
  <si>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</si>
  <si>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</si>
  <si>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</si>
  <si>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</si>
  <si>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</si>
  <si>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</si>
  <si>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</si>
  <si>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</si>
  <si>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</si>
  <si>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</si>
  <si>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</si>
  <si>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</si>
  <si>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</si>
  <si>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</si>
  <si>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</si>
  <si>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</si>
  <si>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</si>
  <si>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</si>
  <si>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</si>
  <si>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</si>
  <si>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</si>
  <si>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</si>
  <si>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</si>
  <si>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</si>
  <si>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</si>
  <si>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</si>
  <si>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</si>
  <si>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</si>
  <si>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</si>
  <si>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</si>
  <si>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</si>
  <si>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</si>
  <si>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</si>
  <si>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</si>
  <si>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</si>
  <si>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</si>
  <si>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</si>
  <si>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</si>
  <si>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</si>
  <si>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</si>
  <si>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</si>
  <si>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</si>
  <si>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</si>
  <si>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</si>
  <si>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</si>
  <si>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</si>
  <si>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</si>
  <si>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</si>
  <si>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</si>
  <si>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</si>
  <si>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</si>
  <si>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</si>
  <si>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</si>
  <si>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</si>
  <si>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</si>
  <si>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</si>
  <si>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</si>
  <si>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</si>
  <si>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</si>
  <si>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</si>
  <si>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</si>
  <si>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</si>
  <si>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</si>
  <si>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</si>
  <si>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</si>
  <si>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</si>
  <si>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</si>
  <si>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</si>
  <si>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</si>
  <si>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</si>
  <si>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</si>
  <si>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</si>
  <si>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</si>
  <si>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</si>
  <si>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</si>
  <si>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</si>
  <si>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</si>
  <si>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</si>
  <si>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</si>
  <si>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</si>
  <si>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</si>
  <si>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</si>
  <si>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</si>
  <si>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</si>
  <si>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</si>
  <si>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</si>
  <si>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</si>
  <si>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</si>
  <si>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</si>
  <si>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</si>
  <si>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</si>
  <si>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</si>
  <si>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</si>
  <si>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</si>
  <si>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</si>
  <si>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</si>
  <si>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</si>
  <si>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</si>
  <si>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</si>
  <si>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</si>
  <si>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</si>
  <si>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</si>
  <si>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</si>
  <si>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</si>
  <si>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</si>
  <si>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</si>
  <si>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</si>
  <si>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</si>
  <si>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</si>
  <si>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</si>
  <si>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</si>
  <si>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</si>
  <si>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</si>
  <si>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</si>
  <si>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</si>
  <si>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</si>
  <si>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</si>
  <si>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</si>
  <si>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</si>
  <si>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</si>
  <si>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</si>
  <si>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</si>
  <si>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</si>
  <si>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</si>
  <si>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</si>
  <si>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</si>
  <si>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</si>
  <si>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</si>
  <si>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</si>
  <si>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</si>
  <si>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</si>
  <si>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</si>
  <si>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</si>
  <si>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</si>
  <si>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</si>
  <si>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</si>
  <si>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</si>
  <si>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</si>
  <si>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</si>
  <si>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</si>
  <si>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</si>
  <si>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</si>
  <si>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</si>
  <si>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</si>
  <si>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</si>
  <si>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</si>
  <si>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</si>
  <si>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</si>
  <si>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</si>
  <si>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</si>
  <si>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</si>
  <si>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</si>
  <si>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</si>
  <si>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</si>
  <si>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</si>
  <si>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</si>
  <si>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</si>
  <si>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</si>
  <si>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</si>
  <si>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</si>
  <si>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</si>
  <si>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</si>
  <si>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</si>
  <si>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</si>
  <si>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</si>
  <si>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</si>
  <si>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</si>
  <si>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</si>
  <si>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</si>
  <si>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</si>
  <si>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</si>
  <si>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</si>
  <si>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</si>
  <si>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</si>
  <si>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</si>
  <si>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</si>
  <si>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</si>
  <si>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</si>
  <si>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</si>
  <si>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</si>
  <si>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</si>
  <si>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</si>
  <si>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</si>
  <si>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</si>
  <si>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</si>
  <si>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</si>
  <si>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</si>
  <si>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</si>
  <si>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</si>
  <si>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</si>
  <si>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</si>
  <si>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</si>
  <si>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</si>
  <si>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</si>
  <si>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</si>
  <si>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</si>
  <si>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</si>
  <si>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</si>
  <si>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</si>
  <si>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</si>
  <si>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</si>
  <si>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</si>
  <si>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</si>
  <si>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</si>
  <si>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</si>
  <si>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</si>
  <si>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</si>
  <si>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</si>
  <si>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</si>
  <si>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</si>
  <si>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</si>
  <si>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</si>
  <si>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</si>
  <si>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</si>
  <si>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</si>
  <si>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</si>
  <si>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</si>
  <si>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</si>
  <si>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</si>
  <si>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</si>
  <si>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</si>
  <si>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</si>
  <si>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</si>
  <si>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</si>
  <si>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</si>
  <si>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</si>
  <si>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</si>
  <si>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</si>
  <si>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</si>
  <si>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</si>
  <si>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</si>
  <si>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</si>
  <si>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</si>
  <si>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</si>
  <si>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</si>
  <si>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</si>
  <si>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</si>
  <si>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</si>
  <si>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</si>
  <si>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</si>
  <si>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</si>
  <si>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</si>
  <si>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</si>
  <si>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</si>
  <si>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</si>
  <si>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</si>
  <si>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</si>
  <si>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</si>
  <si>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</si>
  <si>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</si>
  <si>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</si>
  <si>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</si>
  <si>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</si>
  <si>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</si>
  <si>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</si>
  <si>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</si>
  <si>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</si>
  <si>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</si>
  <si>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</si>
  <si>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</si>
  <si>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</si>
  <si>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</si>
  <si>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</si>
  <si>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</si>
  <si>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</si>
  <si>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</si>
  <si>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</si>
  <si>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</si>
  <si>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</si>
  <si>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</si>
  <si>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</si>
  <si>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</si>
  <si>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</si>
  <si>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</si>
  <si>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</si>
  <si>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</si>
  <si>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</si>
  <si>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</si>
  <si>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</si>
  <si>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</si>
  <si>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</si>
  <si>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</si>
  <si>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</si>
  <si>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</si>
  <si>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</si>
  <si>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</si>
  <si>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</si>
  <si>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</si>
  <si>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</si>
  <si>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</si>
  <si>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</si>
  <si>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</si>
  <si>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</si>
  <si>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</si>
  <si>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</si>
  <si>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</si>
  <si>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</si>
  <si>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</si>
  <si>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</si>
  <si>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</si>
  <si>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</si>
  <si>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</si>
  <si>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</si>
  <si>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</si>
  <si>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</si>
  <si>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</si>
  <si>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</si>
  <si>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</si>
  <si>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</si>
  <si>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</si>
  <si>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</si>
  <si>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</si>
  <si>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</si>
  <si>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</si>
  <si>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</si>
  <si>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</si>
  <si>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</si>
  <si>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</si>
  <si>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</si>
  <si>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</si>
  <si>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</si>
  <si>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</si>
  <si>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</si>
  <si>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</si>
  <si>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</si>
  <si>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</si>
  <si>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</si>
  <si>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</si>
  <si>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</si>
  <si>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</si>
  <si>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</si>
  <si>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</si>
  <si>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</si>
  <si>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</si>
  <si>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</si>
  <si>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</si>
  <si>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</si>
  <si>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</si>
  <si>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</si>
  <si>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</si>
  <si>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</si>
  <si>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</si>
  <si>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</si>
  <si>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</si>
  <si>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</si>
  <si>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</si>
  <si>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</si>
  <si>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</si>
  <si>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</si>
  <si>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</si>
  <si>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</si>
  <si>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</si>
  <si>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</si>
  <si>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</si>
  <si>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</si>
  <si>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</si>
  <si>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</si>
  <si>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</si>
  <si>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</si>
  <si>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</si>
  <si>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</si>
  <si>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</si>
  <si>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</si>
  <si>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</si>
  <si>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</si>
  <si>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</si>
  <si>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</si>
  <si>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</si>
  <si>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</si>
  <si>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</si>
  <si>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</si>
  <si>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</si>
  <si>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</si>
  <si>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</si>
  <si>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</si>
  <si>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</si>
  <si>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</si>
  <si>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</si>
  <si>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</si>
  <si>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</si>
  <si>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</si>
  <si>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</si>
  <si>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</si>
  <si>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</si>
  <si>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</si>
  <si>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</si>
  <si>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</si>
  <si>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</si>
  <si>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</si>
  <si>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</si>
  <si>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</si>
  <si>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</si>
  <si>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</si>
  <si>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</si>
  <si>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</si>
  <si>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</si>
  <si>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</si>
  <si>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</si>
  <si>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</si>
  <si>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</si>
  <si>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</si>
  <si>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</si>
  <si>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</si>
  <si>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</si>
  <si>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</si>
  <si>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</si>
  <si>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</si>
  <si>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</si>
  <si>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</si>
  <si>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</si>
  <si>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</si>
  <si>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</si>
  <si>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</si>
  <si>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</si>
  <si>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</si>
  <si>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</si>
  <si>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</si>
  <si>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</si>
  <si>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</si>
  <si>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</si>
  <si>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</si>
  <si>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</si>
  <si>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</si>
  <si>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</si>
  <si>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</si>
  <si>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</si>
  <si>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</si>
  <si>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</si>
  <si>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</si>
  <si>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</si>
  <si>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</si>
  <si>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</si>
  <si>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</si>
  <si>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</si>
  <si>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</si>
  <si>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</si>
  <si>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</si>
  <si>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</si>
  <si>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</si>
  <si>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</si>
  <si>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</si>
  <si>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</si>
  <si>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</si>
  <si>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</si>
  <si>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</si>
  <si>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</si>
  <si>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</si>
  <si>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</si>
  <si>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</si>
  <si>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</si>
  <si>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</si>
  <si>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</si>
  <si>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</si>
  <si>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</si>
  <si>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</si>
  <si>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</si>
  <si>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</si>
  <si>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</si>
  <si>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</si>
  <si>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</si>
  <si>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</si>
  <si>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</si>
  <si>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</si>
  <si>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</si>
  <si>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</si>
  <si>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</si>
  <si>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</si>
  <si>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</si>
  <si>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</si>
  <si>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</si>
  <si>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</si>
  <si>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</si>
  <si>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</si>
  <si>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</si>
  <si>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</si>
  <si>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</si>
  <si>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</si>
  <si>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</si>
  <si>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</si>
  <si>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</si>
  <si>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</si>
  <si>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</si>
  <si>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</si>
  <si>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</si>
  <si>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</si>
  <si>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</si>
  <si>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</si>
  <si>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</si>
  <si>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</si>
  <si>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</si>
  <si>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</si>
  <si>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</si>
  <si>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</si>
  <si>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</si>
  <si>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</si>
  <si>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</si>
  <si>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</si>
  <si>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</si>
  <si>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</si>
  <si>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</si>
  <si>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</si>
  <si>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</si>
  <si>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</si>
  <si>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</si>
  <si>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</si>
  <si>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</si>
  <si>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</si>
  <si>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</si>
  <si>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</si>
  <si>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</si>
  <si>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</si>
  <si>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</si>
  <si>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</si>
  <si>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</si>
  <si>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</si>
  <si>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</si>
  <si>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</si>
  <si>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</si>
  <si>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</si>
  <si>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</si>
  <si>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</si>
  <si>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</si>
  <si>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</si>
  <si>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</si>
  <si>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</si>
  <si>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</si>
  <si>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</si>
  <si>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</si>
  <si>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</si>
  <si>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</si>
  <si>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</si>
  <si>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</si>
  <si>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</si>
  <si>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</si>
  <si>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</si>
  <si>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</si>
  <si>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</si>
  <si>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</si>
  <si>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</si>
  <si>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</si>
  <si>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</si>
  <si>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</si>
  <si>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</si>
  <si>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</si>
  <si>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</si>
  <si>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</si>
  <si>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</si>
  <si>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</si>
  <si>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</si>
  <si>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</si>
  <si>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</si>
  <si>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</si>
  <si>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</si>
  <si>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</si>
  <si>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</si>
  <si>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</si>
  <si>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</si>
  <si>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</si>
  <si>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</si>
  <si>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</si>
  <si>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</si>
  <si>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</si>
  <si>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</si>
  <si>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</si>
  <si>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</si>
  <si>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</si>
  <si>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</si>
  <si>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</si>
  <si>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</si>
  <si>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</si>
  <si>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</si>
  <si>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</si>
  <si>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</si>
  <si>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</si>
  <si>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</si>
  <si>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</si>
  <si>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</si>
  <si>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</si>
  <si>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</si>
  <si>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</si>
  <si>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</si>
  <si>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</si>
  <si>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</si>
  <si>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</si>
  <si>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</si>
  <si>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</si>
  <si>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</si>
  <si>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</si>
  <si>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</si>
  <si>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</si>
  <si>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</si>
  <si>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</si>
  <si>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</si>
  <si>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</si>
  <si>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</si>
  <si>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</si>
  <si>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</si>
  <si>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</si>
  <si>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</si>
  <si>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</si>
  <si>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</si>
  <si>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</si>
  <si>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</si>
  <si>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</si>
  <si>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</si>
  <si>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</si>
  <si>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</si>
  <si>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</si>
  <si>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</si>
  <si>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</si>
  <si>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</si>
  <si>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</si>
  <si>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</si>
  <si>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</si>
  <si>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</si>
  <si>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</si>
  <si>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</si>
  <si>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</si>
  <si>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</si>
  <si>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</si>
  <si>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</si>
  <si>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</si>
  <si>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</si>
  <si>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</si>
  <si>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</si>
  <si>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</si>
  <si>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</si>
  <si>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</si>
  <si>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</si>
  <si>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</si>
  <si>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</si>
  <si>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</si>
  <si>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</si>
  <si>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</si>
  <si>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</si>
  <si>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</si>
  <si>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</si>
  <si>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</si>
  <si>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</si>
  <si>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</si>
  <si>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</si>
  <si>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</si>
  <si>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</si>
  <si>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</si>
  <si>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</si>
  <si>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</si>
  <si>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</si>
  <si>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</si>
  <si>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</si>
  <si>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</si>
  <si>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</si>
  <si>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</si>
  <si>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</si>
  <si>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</si>
  <si>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</si>
  <si>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</si>
  <si>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</si>
  <si>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</si>
  <si>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</si>
  <si>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</si>
  <si>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</si>
  <si>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</si>
  <si>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</si>
  <si>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</si>
  <si>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</si>
  <si>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</si>
  <si>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</si>
  <si>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</si>
  <si>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</si>
  <si>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</si>
  <si>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</si>
  <si>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</si>
  <si>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</si>
  <si>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</si>
  <si>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</si>
  <si>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</si>
  <si>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</si>
  <si>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</si>
  <si>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</si>
  <si>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</si>
  <si>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</si>
  <si>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</si>
  <si>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</si>
  <si>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</si>
  <si>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</si>
  <si>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</si>
  <si>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</si>
  <si>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</si>
  <si>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</si>
  <si>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</si>
  <si>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</si>
  <si>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</si>
  <si>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</si>
  <si>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</si>
  <si>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</si>
  <si>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</si>
  <si>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</si>
  <si>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</si>
  <si>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</si>
  <si>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</si>
  <si>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</si>
  <si>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</si>
  <si>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</si>
  <si>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</si>
  <si>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</si>
  <si>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</si>
  <si>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</si>
  <si>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</si>
  <si>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</si>
  <si>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</si>
  <si>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</si>
  <si>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</si>
  <si>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</si>
  <si>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</si>
  <si>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</si>
  <si>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</si>
  <si>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</si>
  <si>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</si>
  <si>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</si>
  <si>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</si>
  <si>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</si>
  <si>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</si>
  <si>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</si>
  <si>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</si>
  <si>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</si>
  <si>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</si>
  <si>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</si>
  <si>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</si>
  <si>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</si>
  <si>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</si>
  <si>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</si>
  <si>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</si>
  <si>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</si>
  <si>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</si>
  <si>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</si>
  <si>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</si>
  <si>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</si>
  <si>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</si>
  <si>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</si>
  <si>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</si>
  <si>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</si>
  <si>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</si>
  <si>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</si>
  <si>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</si>
  <si>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</si>
  <si>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</si>
  <si>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</si>
  <si>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</si>
  <si>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</si>
  <si>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</si>
  <si>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</si>
  <si>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</si>
  <si>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</si>
  <si>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</si>
  <si>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</si>
  <si>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</si>
  <si>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</si>
  <si>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</si>
  <si>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</si>
  <si>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</si>
  <si>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</si>
  <si>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</si>
  <si>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</si>
  <si>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</si>
  <si>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</si>
  <si>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</si>
  <si>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</si>
  <si>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</si>
  <si>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</si>
  <si>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</si>
  <si>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</si>
  <si>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</si>
  <si>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</si>
  <si>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</si>
  <si>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</si>
  <si>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</si>
  <si>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</si>
  <si>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</si>
  <si>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</si>
  <si>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</si>
  <si>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</si>
  <si>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</si>
  <si>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</si>
  <si>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</si>
  <si>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</si>
  <si>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</si>
  <si>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</si>
  <si>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</si>
  <si>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</si>
  <si>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</si>
  <si>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</si>
  <si>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</si>
  <si>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</si>
  <si>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</si>
  <si>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</si>
  <si>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</si>
  <si>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</si>
  <si>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</si>
  <si>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</si>
  <si>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</si>
  <si>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</si>
  <si>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</si>
  <si>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</si>
  <si>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</si>
  <si>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</si>
  <si>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</si>
  <si>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</si>
  <si>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</si>
  <si>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</si>
  <si>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</si>
  <si>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</si>
  <si>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</si>
  <si>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</si>
  <si>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</si>
  <si>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</si>
  <si>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</si>
  <si>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</si>
  <si>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</si>
  <si>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</si>
  <si>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</si>
  <si>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</si>
  <si>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</si>
  <si>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</si>
  <si>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</si>
  <si>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</si>
  <si>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</si>
  <si>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</si>
  <si>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</si>
  <si>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</si>
  <si>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</si>
  <si>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</si>
  <si>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</si>
  <si>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</si>
  <si>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</si>
  <si>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</si>
  <si>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</si>
  <si>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</si>
  <si>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</si>
  <si>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</si>
  <si>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</si>
  <si>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</si>
  <si>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</si>
  <si>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</si>
  <si>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</si>
  <si>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</si>
  <si>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</si>
  <si>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</si>
  <si>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</si>
  <si>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</si>
  <si>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</si>
  <si>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</si>
  <si>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</si>
  <si>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</si>
  <si>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</si>
  <si>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</si>
  <si>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</si>
  <si>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</si>
  <si>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</si>
  <si>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</si>
  <si>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</si>
  <si>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</si>
  <si>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</si>
  <si>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</si>
  <si>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</si>
  <si>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</si>
  <si>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</si>
  <si>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</si>
  <si>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</si>
  <si>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</si>
  <si>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</si>
  <si>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</si>
  <si>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</si>
  <si>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</si>
  <si>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</si>
  <si>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</si>
  <si>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</si>
  <si>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</si>
  <si>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</si>
  <si>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</si>
  <si>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</si>
  <si>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</si>
  <si>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</si>
  <si>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</si>
  <si>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</si>
  <si>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</si>
  <si>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</si>
  <si>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</si>
  <si>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</si>
  <si>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</si>
  <si>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</si>
  <si>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</si>
  <si>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</si>
  <si>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</si>
  <si>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</si>
  <si>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</si>
  <si>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</si>
  <si>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</si>
  <si>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</si>
  <si>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</si>
  <si>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</si>
  <si>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</si>
  <si>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</si>
  <si>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</si>
  <si>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</si>
  <si>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</si>
  <si>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</si>
  <si>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</si>
  <si>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</si>
  <si>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</si>
  <si>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</si>
  <si>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</si>
  <si>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</si>
  <si>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</si>
  <si>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</si>
  <si>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</si>
  <si>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</si>
  <si>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</si>
  <si>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</si>
  <si>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</si>
  <si>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</si>
  <si>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</si>
  <si>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</si>
  <si>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</si>
  <si>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</si>
  <si>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</si>
  <si>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</si>
  <si>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</si>
  <si>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</si>
  <si>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</si>
  <si>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</si>
  <si>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</si>
  <si>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</si>
  <si>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</si>
  <si>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</si>
  <si>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</si>
  <si>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</si>
  <si>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</si>
  <si>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</si>
  <si>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</si>
  <si>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</si>
  <si>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</si>
  <si>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</si>
  <si>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</si>
  <si>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</si>
  <si>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</si>
  <si>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</si>
  <si>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</si>
  <si>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</si>
  <si>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</si>
  <si>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</si>
  <si>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</si>
  <si>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</si>
  <si>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</si>
  <si>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</si>
  <si>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</si>
  <si>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</si>
  <si>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</si>
  <si>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</si>
  <si>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</si>
  <si>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</si>
  <si>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</si>
  <si>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</si>
  <si>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</si>
  <si>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</si>
  <si>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</si>
  <si>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</si>
  <si>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</si>
  <si>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</si>
  <si>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</si>
  <si>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</si>
  <si>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</si>
  <si>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</si>
  <si>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</si>
  <si>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</si>
  <si>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</si>
  <si>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</si>
  <si>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</si>
  <si>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</si>
  <si>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</si>
  <si>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</si>
  <si>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</si>
  <si>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</si>
  <si>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</si>
  <si>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</si>
  <si>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</si>
  <si>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</si>
  <si>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</si>
  <si>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</si>
  <si>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</si>
  <si>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</si>
  <si>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</si>
  <si>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</si>
  <si>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</si>
  <si>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</si>
  <si>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</si>
  <si>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</si>
  <si>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</si>
  <si>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</si>
  <si>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</si>
  <si>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</si>
  <si>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</si>
  <si>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</si>
  <si>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</si>
  <si>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</si>
  <si>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</si>
  <si>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</si>
  <si>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</si>
  <si>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</si>
  <si>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</si>
  <si>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</si>
  <si>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</si>
  <si>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</si>
  <si>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</si>
  <si>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</si>
  <si>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</si>
  <si>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</si>
  <si>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</si>
  <si>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</si>
  <si>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</si>
  <si>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</si>
  <si>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</si>
  <si>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</si>
  <si>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</si>
  <si>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</si>
  <si>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</si>
  <si>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</si>
  <si>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</si>
  <si>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</si>
  <si>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</si>
  <si>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</si>
  <si>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</si>
  <si>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</si>
  <si>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</si>
  <si>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</si>
  <si>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</si>
  <si>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</si>
  <si>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</si>
  <si>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</si>
  <si>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</si>
  <si>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</si>
  <si>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</si>
  <si>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</si>
  <si>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</si>
  <si>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</si>
  <si>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</si>
  <si>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</si>
  <si>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</si>
  <si>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</si>
  <si>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</si>
  <si>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</si>
  <si>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</si>
  <si>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</si>
  <si>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</si>
  <si>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</si>
  <si>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</si>
  <si>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</si>
  <si>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</si>
  <si>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</si>
  <si>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</si>
  <si>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</si>
  <si>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</si>
  <si>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</si>
  <si>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</si>
  <si>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</si>
  <si>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</si>
  <si>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</si>
  <si>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</si>
  <si>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</si>
  <si>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</si>
  <si>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</si>
  <si>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</si>
  <si>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</si>
  <si>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</si>
  <si>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</si>
  <si>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</si>
  <si>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</si>
  <si>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</si>
  <si>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</si>
  <si>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</si>
  <si>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</si>
  <si>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</si>
  <si>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</si>
  <si>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</si>
  <si>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</si>
  <si>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</si>
  <si>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</si>
  <si>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</si>
  <si>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</si>
  <si>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</si>
  <si>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</si>
  <si>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</si>
  <si>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</si>
  <si>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</si>
  <si>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</si>
  <si>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</si>
  <si>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</si>
  <si>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</si>
  <si>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</si>
  <si>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</si>
  <si>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</si>
  <si>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</si>
  <si>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</si>
  <si>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</si>
  <si>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</si>
  <si>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</si>
  <si>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</si>
  <si>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</si>
  <si>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</si>
  <si>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</si>
  <si>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</si>
  <si>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</si>
  <si>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</si>
  <si>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</si>
  <si>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</si>
  <si>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</si>
  <si>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</si>
  <si>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</si>
  <si>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</si>
  <si>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</si>
  <si>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</si>
  <si>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</si>
  <si>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</si>
  <si>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</si>
  <si>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</si>
  <si>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</si>
  <si>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</si>
  <si>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</si>
  <si>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</si>
  <si>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</si>
  <si>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</si>
  <si>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</si>
  <si>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</si>
  <si>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</si>
  <si>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</si>
  <si>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</si>
  <si>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</si>
  <si>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</si>
  <si>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</si>
  <si>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</si>
  <si>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</si>
  <si>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</si>
  <si>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</si>
  <si>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</si>
  <si>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</si>
  <si>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</si>
  <si>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</si>
  <si>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</si>
  <si>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</si>
  <si>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</si>
  <si>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</si>
  <si>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</si>
  <si>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</si>
  <si>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</si>
  <si>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</si>
  <si>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</si>
  <si>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</si>
  <si>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</si>
  <si>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</si>
  <si>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</si>
  <si>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</si>
  <si>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</si>
  <si>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</si>
  <si>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</si>
  <si>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</si>
  <si>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</si>
  <si>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</si>
  <si>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</si>
  <si>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</si>
  <si>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</si>
  <si>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</si>
  <si>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</si>
  <si>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</si>
  <si>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</si>
  <si>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</si>
  <si>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</si>
  <si>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</si>
  <si>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</si>
  <si>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</si>
  <si>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</si>
  <si>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</si>
  <si>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</si>
  <si>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</si>
  <si>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</si>
  <si>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</si>
  <si>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</si>
  <si>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</si>
  <si>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</si>
  <si>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</si>
  <si>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</si>
  <si>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</si>
  <si>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</si>
  <si>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</si>
  <si>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</si>
  <si>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</si>
  <si>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</si>
  <si>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</si>
  <si>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</si>
  <si>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</si>
  <si>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</si>
  <si>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</si>
  <si>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</si>
  <si>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</si>
  <si>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</si>
  <si>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</si>
  <si>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</si>
  <si>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</si>
  <si>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</si>
  <si>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</si>
  <si>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</si>
  <si>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</si>
  <si>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</si>
  <si>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</si>
  <si>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</si>
  <si>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</si>
  <si>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</si>
  <si>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</si>
  <si>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</si>
  <si>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</si>
  <si>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</si>
  <si>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</si>
  <si>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</si>
  <si>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</si>
  <si>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</si>
  <si>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</si>
  <si>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</si>
  <si>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</si>
  <si>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</si>
  <si>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</si>
  <si>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</si>
  <si>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</si>
  <si>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</si>
  <si>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</si>
  <si>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</si>
  <si>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</si>
  <si>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</si>
  <si>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</si>
  <si>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</si>
  <si>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</si>
  <si>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</si>
  <si>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</si>
  <si>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</si>
  <si>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</si>
  <si>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</si>
  <si>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</si>
  <si>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</si>
  <si>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</si>
  <si>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</si>
  <si>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</si>
  <si>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</si>
  <si>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</si>
  <si>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</si>
  <si>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</si>
  <si>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</si>
  <si>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</si>
  <si>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</si>
  <si>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</si>
  <si>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</si>
  <si>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</si>
  <si>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</si>
  <si>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</si>
  <si>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</si>
  <si>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</si>
  <si>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</si>
  <si>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</si>
  <si>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</si>
  <si>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</si>
  <si>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</si>
  <si>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</si>
  <si>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</si>
  <si>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</si>
  <si>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</si>
  <si>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</si>
  <si>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</si>
  <si>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</si>
  <si>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</si>
  <si>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</si>
  <si>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</si>
  <si>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</si>
  <si>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</si>
  <si>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</si>
  <si>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</si>
  <si>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</si>
  <si>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</si>
  <si>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</si>
  <si>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</si>
  <si>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</si>
  <si>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</si>
  <si>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</si>
  <si>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</si>
  <si>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</si>
  <si>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</si>
  <si>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</si>
  <si>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</si>
  <si>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</si>
  <si>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</si>
  <si>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</si>
  <si>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</si>
  <si>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</si>
  <si>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</si>
  <si>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</si>
  <si>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</si>
  <si>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</si>
  <si>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</si>
  <si>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</si>
  <si>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</si>
  <si>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</si>
  <si>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</si>
  <si>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</si>
  <si>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</si>
  <si>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</si>
  <si>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</si>
  <si>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</si>
  <si>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</si>
  <si>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</si>
  <si>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</si>
  <si>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</si>
  <si>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</si>
  <si>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</si>
  <si>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</si>
  <si>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</si>
  <si>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</si>
  <si>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</si>
  <si>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</si>
  <si>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</si>
  <si>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</si>
  <si>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</si>
  <si>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</si>
  <si>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</si>
  <si>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</si>
  <si>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</si>
  <si>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</si>
  <si>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</si>
  <si>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</si>
  <si>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</si>
  <si>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</si>
  <si>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</si>
  <si>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</si>
  <si>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</si>
  <si>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</si>
  <si>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</si>
  <si>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</si>
  <si>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</si>
  <si>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</si>
  <si>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</si>
  <si>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</si>
  <si>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</si>
  <si>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</si>
  <si>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</si>
  <si>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</si>
  <si>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</si>
  <si>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</si>
  <si>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</si>
  <si>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</si>
  <si>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</si>
  <si>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</si>
  <si>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</si>
  <si>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</si>
  <si>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</si>
  <si>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</si>
  <si>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</si>
  <si>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</si>
  <si>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</si>
  <si>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</si>
  <si>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</si>
  <si>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</si>
  <si>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</si>
  <si>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</si>
  <si>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</si>
  <si>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</si>
  <si>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</si>
  <si>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</si>
  <si>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</si>
  <si>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</si>
  <si>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</si>
  <si>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</si>
  <si>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</si>
  <si>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</si>
  <si>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</si>
  <si>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</si>
  <si>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</si>
  <si>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</si>
  <si>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</si>
  <si>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</si>
  <si>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</si>
  <si>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</si>
  <si>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</si>
  <si>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</si>
  <si>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</si>
  <si>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</si>
  <si>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</si>
  <si>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</si>
  <si>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</si>
  <si>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</si>
  <si>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</si>
  <si>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</si>
  <si>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</si>
  <si>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</si>
  <si>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</si>
  <si>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</si>
  <si>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</si>
  <si>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</si>
  <si>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</si>
  <si>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</si>
  <si>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</si>
  <si>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</si>
  <si>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</si>
  <si>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</si>
  <si>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</si>
  <si>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</si>
  <si>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</si>
  <si>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</si>
  <si>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</si>
  <si>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</si>
  <si>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</si>
  <si>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</si>
  <si>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</si>
  <si>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</si>
  <si>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</si>
  <si>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</si>
  <si>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</si>
  <si>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</si>
  <si>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</si>
  <si>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</si>
  <si>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</si>
  <si>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</si>
  <si>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</si>
  <si>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</si>
  <si>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</si>
  <si>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</si>
  <si>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</si>
  <si>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</si>
  <si>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</si>
  <si>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</si>
  <si>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</si>
  <si>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</si>
  <si>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</si>
  <si>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</si>
  <si>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</si>
  <si>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</si>
  <si>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</si>
  <si>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</si>
  <si>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</si>
  <si>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</si>
  <si>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</si>
  <si>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</si>
  <si>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</si>
  <si>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</si>
  <si>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</si>
  <si>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</si>
  <si>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</si>
  <si>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</si>
  <si>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</si>
  <si>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</si>
  <si>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</si>
  <si>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</si>
  <si>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</si>
  <si>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</si>
  <si>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</si>
  <si>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</si>
  <si>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</si>
  <si>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</si>
  <si>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</si>
  <si>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</si>
  <si>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</si>
  <si>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</si>
  <si>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</si>
  <si>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</si>
  <si>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</si>
  <si>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</si>
  <si>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</si>
  <si>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</si>
  <si>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</si>
  <si>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</si>
  <si>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</si>
  <si>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</si>
  <si>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</si>
  <si>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</si>
  <si>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</si>
  <si>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</si>
  <si>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</si>
  <si>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</si>
  <si>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</si>
  <si>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</si>
  <si>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</si>
  <si>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</si>
  <si>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</si>
  <si>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</si>
  <si>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</si>
  <si>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</si>
  <si>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</si>
  <si>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</si>
  <si>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</si>
  <si>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</si>
  <si>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</si>
  <si>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</si>
  <si>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</si>
  <si>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</si>
  <si>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</si>
  <si>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</si>
  <si>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</si>
  <si>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</si>
  <si>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</si>
  <si>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</si>
  <si>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</si>
  <si>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</si>
  <si>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</si>
  <si>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</si>
  <si>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</si>
  <si>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</si>
  <si>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</si>
  <si>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</si>
  <si>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</si>
  <si>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</si>
  <si>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</si>
  <si>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</si>
  <si>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</si>
  <si>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</si>
  <si>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</si>
  <si>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</si>
  <si>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</si>
  <si>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</si>
  <si>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</si>
  <si>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</si>
  <si>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</si>
  <si>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</si>
  <si>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</si>
  <si>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</si>
  <si>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</si>
  <si>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</si>
  <si>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</si>
  <si>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</si>
  <si>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</si>
  <si>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</si>
  <si>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</si>
  <si>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</si>
  <si>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</si>
  <si>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</si>
  <si>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</si>
  <si>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</si>
  <si>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</si>
  <si>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</si>
  <si>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</si>
  <si>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</si>
  <si>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</si>
  <si>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</si>
  <si>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</si>
  <si>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</si>
  <si>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</si>
  <si>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</si>
  <si>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</si>
  <si>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</si>
  <si>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</si>
  <si>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</si>
  <si>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</si>
  <si>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</si>
  <si>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</si>
  <si>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</si>
  <si>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</si>
  <si>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</si>
  <si>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</si>
  <si>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</si>
  <si>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</si>
  <si>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</si>
  <si>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</si>
  <si>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</si>
  <si>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</si>
  <si>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</si>
  <si>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</si>
  <si>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</si>
  <si>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</si>
  <si>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</si>
  <si>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</si>
  <si>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</si>
  <si>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</si>
  <si>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</si>
  <si>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</si>
  <si>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</si>
  <si>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</si>
  <si>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</si>
  <si>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</si>
  <si>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</si>
  <si>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</si>
  <si>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</si>
  <si>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</si>
  <si>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</si>
  <si>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</si>
  <si>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</si>
  <si>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</si>
  <si>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</si>
  <si>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</si>
  <si>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</si>
  <si>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</si>
  <si>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</si>
  <si>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</si>
  <si>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</si>
  <si>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</si>
  <si>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</si>
  <si>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</si>
  <si>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</si>
  <si>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</si>
  <si>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</si>
  <si>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</si>
  <si>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</si>
  <si>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</si>
  <si>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</si>
  <si>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</si>
  <si>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</si>
  <si>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</si>
  <si>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</si>
  <si>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</si>
  <si>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</si>
  <si>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</si>
  <si>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</si>
  <si>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</si>
  <si>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</si>
  <si>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</si>
  <si>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</si>
  <si>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</si>
  <si>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</si>
  <si>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</si>
  <si>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</si>
  <si>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</si>
  <si>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</si>
  <si>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</si>
  <si>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</si>
  <si>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</si>
  <si>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</si>
  <si>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</si>
  <si>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</si>
  <si>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</si>
  <si>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</si>
  <si>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</si>
  <si>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</si>
  <si>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</si>
  <si>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</si>
  <si>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</si>
  <si>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</si>
  <si>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</si>
  <si>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</si>
  <si>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</si>
  <si>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</si>
  <si>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</si>
  <si>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</si>
  <si>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</si>
  <si>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</si>
  <si>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</si>
  <si>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</si>
  <si>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</si>
  <si>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</si>
  <si>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</si>
  <si>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</si>
  <si>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</si>
  <si>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</si>
  <si>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</si>
  <si>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</si>
  <si>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</si>
  <si>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</si>
  <si>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</si>
  <si>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</si>
  <si>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</si>
  <si>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</si>
  <si>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</si>
  <si>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</si>
  <si>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</si>
  <si>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</si>
  <si>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</si>
  <si>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</si>
  <si>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</si>
  <si>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</si>
  <si>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</si>
  <si>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</si>
  <si>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</si>
  <si>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</si>
  <si>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</si>
  <si>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</si>
  <si>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</si>
  <si>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</si>
  <si>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</si>
  <si>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</si>
  <si>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</si>
  <si>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</si>
  <si>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</si>
  <si>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</si>
  <si>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</si>
  <si>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</si>
  <si>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</si>
  <si>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</si>
  <si>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</si>
  <si>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</si>
  <si>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</si>
  <si>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</si>
  <si>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</si>
  <si>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</si>
  <si>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</si>
  <si>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</si>
  <si>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</si>
  <si>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</si>
  <si>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</si>
  <si>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</si>
  <si>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</si>
  <si>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</si>
  <si>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</si>
  <si>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</si>
  <si>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</si>
  <si>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</si>
  <si>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</si>
  <si>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</si>
  <si>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</si>
  <si>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</si>
  <si>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</si>
  <si>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</si>
  <si>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</si>
  <si>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</si>
  <si>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</si>
  <si>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</si>
  <si>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</si>
  <si>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</si>
  <si>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</si>
  <si>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</si>
  <si>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</si>
  <si>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</si>
  <si>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</si>
  <si>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</si>
  <si>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</si>
  <si>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</si>
  <si>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</si>
  <si>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</si>
  <si>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</si>
  <si>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</si>
  <si>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</si>
  <si>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</si>
  <si>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</si>
  <si>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</si>
  <si>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</si>
  <si>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</si>
  <si>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</si>
  <si>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</si>
  <si>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</si>
  <si>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</si>
  <si>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</si>
  <si>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</si>
  <si>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</si>
  <si>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</si>
  <si>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</si>
  <si>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</si>
  <si>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</si>
  <si>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</si>
  <si>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</si>
  <si>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</si>
  <si>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</si>
  <si>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</si>
  <si>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</si>
  <si>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</si>
  <si>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</si>
  <si>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</si>
  <si>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</si>
  <si>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</si>
  <si>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</si>
  <si>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</si>
  <si>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</si>
  <si>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</si>
  <si>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</si>
  <si>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</si>
  <si>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</si>
  <si>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</si>
  <si>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</si>
  <si>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</si>
  <si>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</si>
  <si>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</si>
  <si>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</si>
  <si>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</si>
  <si>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</si>
  <si>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</si>
  <si>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</si>
  <si>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</si>
  <si>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</si>
  <si>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</si>
  <si>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</si>
  <si>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</si>
  <si>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</si>
  <si>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</si>
  <si>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</si>
  <si>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</si>
  <si>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</si>
  <si>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</si>
  <si>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</si>
  <si>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</si>
  <si>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</si>
  <si>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</si>
  <si>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</si>
  <si>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</si>
  <si>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</si>
  <si>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</si>
  <si>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</si>
  <si>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</si>
  <si>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</si>
  <si>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</si>
  <si>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</si>
  <si>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</si>
  <si>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</si>
  <si>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</si>
  <si>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</si>
  <si>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</si>
  <si>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</si>
  <si>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</si>
  <si>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</si>
  <si>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</si>
  <si>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</si>
  <si>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</si>
  <si>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</si>
  <si>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</si>
  <si>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</si>
  <si>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</si>
  <si>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</si>
  <si>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</si>
  <si>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</si>
  <si>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</si>
  <si>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</si>
  <si>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</si>
  <si>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</si>
  <si>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</si>
  <si>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</si>
  <si>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</si>
  <si>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</si>
  <si>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</si>
  <si>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</si>
  <si>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</si>
  <si>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</si>
  <si>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</si>
  <si>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</si>
  <si>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</si>
  <si>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</si>
  <si>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</si>
  <si>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</si>
  <si>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</si>
  <si>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</si>
  <si>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</si>
  <si>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</si>
  <si>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</si>
  <si>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</si>
  <si>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</si>
  <si>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</si>
  <si>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</si>
  <si>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</si>
  <si>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</si>
  <si>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</si>
  <si>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</si>
  <si>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</si>
  <si>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</si>
  <si>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</si>
  <si>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</si>
  <si>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</si>
  <si>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</si>
  <si>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</si>
  <si>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</si>
  <si>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</si>
  <si>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</si>
  <si>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</si>
  <si>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</si>
  <si>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</si>
  <si>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</si>
  <si>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</si>
  <si>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</si>
  <si>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</si>
  <si>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</si>
  <si>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</si>
  <si>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</si>
  <si>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</si>
  <si>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</si>
  <si>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</si>
  <si>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</si>
  <si>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</si>
  <si>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</si>
  <si>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</si>
  <si>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</si>
  <si>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</si>
  <si>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</si>
  <si>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</si>
  <si>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</si>
  <si>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</si>
  <si>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</si>
  <si>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</si>
  <si>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</si>
  <si>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</si>
  <si>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</si>
  <si>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</si>
  <si>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</si>
  <si>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</si>
  <si>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</si>
  <si>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</si>
  <si>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</si>
  <si>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</si>
  <si>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</si>
  <si>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</si>
  <si>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</si>
  <si>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</si>
  <si>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</si>
  <si>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</si>
  <si>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</si>
  <si>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</si>
  <si>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</si>
  <si>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</si>
  <si>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</si>
  <si>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</si>
  <si>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</si>
  <si>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</si>
  <si>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</si>
  <si>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</si>
  <si>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</si>
  <si>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</si>
  <si>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</si>
  <si>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</si>
  <si>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</si>
  <si>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</si>
  <si>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</si>
  <si>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</si>
  <si>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</si>
  <si>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</si>
  <si>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</si>
  <si>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</si>
  <si>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</si>
  <si>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</si>
  <si>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</si>
  <si>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</si>
  <si>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</si>
  <si>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</si>
  <si>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</si>
  <si>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</si>
  <si>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</si>
  <si>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</si>
  <si>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</si>
  <si>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</si>
  <si>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</si>
  <si>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</si>
  <si>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</si>
  <si>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</si>
  <si>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</si>
  <si>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</si>
  <si>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</si>
  <si>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</si>
  <si>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</si>
  <si>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</si>
  <si>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</si>
  <si>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</si>
  <si>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</si>
  <si>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</si>
  <si>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</si>
  <si>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</si>
  <si>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</si>
  <si>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</si>
  <si>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</si>
  <si>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</si>
  <si>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</si>
  <si>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</si>
  <si>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</si>
  <si>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</si>
  <si>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</si>
  <si>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</si>
  <si>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</si>
  <si>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</si>
  <si>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</si>
  <si>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</si>
  <si>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</si>
  <si>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</si>
  <si>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</si>
  <si>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</si>
  <si>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</si>
  <si>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</si>
  <si>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</si>
  <si>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</si>
  <si>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</si>
  <si>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</si>
  <si>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</si>
  <si>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</si>
  <si>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</si>
  <si>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</si>
  <si>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</si>
  <si>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</si>
  <si>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</si>
  <si>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</si>
  <si>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</si>
  <si>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</si>
  <si>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</si>
  <si>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</si>
  <si>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</si>
  <si>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</si>
  <si>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</si>
  <si>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</si>
  <si>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</si>
  <si>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</si>
  <si>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</si>
  <si>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</si>
  <si>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</si>
  <si>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</si>
  <si>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</si>
  <si>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</si>
  <si>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</si>
  <si>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</si>
  <si>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</si>
  <si>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</si>
  <si>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</si>
  <si>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</si>
  <si>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</si>
  <si>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</si>
  <si>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</si>
  <si>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</si>
  <si>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</si>
  <si>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</si>
  <si>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</si>
  <si>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</si>
  <si>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</si>
  <si>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</si>
  <si>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</si>
  <si>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</si>
  <si>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</si>
  <si>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</si>
  <si>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</si>
  <si>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</si>
  <si>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</si>
  <si>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</si>
  <si>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</si>
  <si>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</si>
  <si>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</si>
  <si>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</si>
  <si>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</si>
  <si>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</si>
  <si>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</si>
  <si>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</si>
  <si>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</si>
  <si>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</si>
  <si>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</si>
  <si>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</si>
  <si>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</si>
  <si>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</si>
  <si>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</si>
  <si>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</si>
  <si>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</si>
  <si>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</si>
  <si>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</si>
  <si>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</si>
  <si>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</si>
  <si>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</si>
  <si>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</si>
  <si>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</si>
  <si>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</si>
  <si>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</si>
  <si>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</si>
  <si>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</si>
  <si>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</si>
  <si>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</si>
  <si>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</si>
  <si>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</si>
  <si>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</si>
  <si>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</si>
  <si>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</si>
  <si>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</si>
  <si>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</si>
  <si>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</si>
  <si>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</si>
  <si>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</si>
  <si>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</si>
  <si>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</si>
  <si>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</si>
  <si>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</si>
  <si>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</si>
  <si>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</si>
  <si>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</si>
  <si>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</si>
  <si>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</si>
  <si>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</si>
  <si>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</si>
  <si>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</si>
  <si>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</si>
  <si>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</si>
  <si>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</si>
  <si>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</si>
  <si>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</si>
  <si>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</si>
  <si>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</si>
  <si>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</si>
  <si>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</si>
  <si>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</si>
  <si>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</si>
  <si>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</si>
  <si>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</si>
  <si>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</si>
  <si>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</si>
  <si>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</si>
  <si>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</si>
  <si>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</si>
  <si>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</si>
  <si>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</si>
  <si>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</si>
  <si>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</si>
  <si>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</si>
  <si>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</si>
  <si>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</si>
  <si>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</si>
  <si>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</si>
  <si>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</si>
  <si>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</si>
  <si>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</si>
  <si>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</si>
  <si>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</si>
  <si>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</si>
  <si>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</si>
  <si>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</si>
  <si>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</si>
  <si>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</si>
  <si>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</si>
  <si>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</si>
  <si>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</si>
  <si>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</si>
  <si>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</si>
  <si>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</si>
  <si>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</si>
  <si>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</si>
  <si>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</si>
  <si>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</si>
  <si>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</si>
  <si>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</si>
  <si>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</si>
  <si>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</si>
  <si>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</si>
  <si>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</si>
  <si>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</si>
  <si>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</si>
  <si>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</si>
  <si>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</si>
  <si>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</si>
  <si>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</si>
  <si>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</si>
  <si>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</si>
  <si>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</si>
  <si>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</si>
  <si>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</si>
  <si>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</si>
  <si>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</si>
  <si>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</si>
  <si>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</si>
  <si>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</si>
  <si>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</si>
  <si>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</si>
  <si>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</si>
  <si>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</si>
  <si>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</si>
  <si>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</si>
  <si>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</si>
  <si>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</si>
  <si>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</si>
  <si>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</si>
  <si>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</si>
  <si>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</si>
  <si>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</si>
  <si>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</si>
  <si>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</si>
  <si>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</si>
  <si>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</si>
  <si>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</si>
  <si>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</si>
  <si>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</si>
  <si>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</si>
  <si>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</si>
  <si>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</si>
  <si>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</si>
  <si>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</si>
  <si>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</si>
  <si>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</si>
  <si>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</si>
  <si>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</si>
  <si>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</si>
  <si>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</si>
  <si>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</si>
  <si>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</si>
  <si>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</si>
  <si>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</si>
  <si>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</si>
  <si>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</si>
  <si>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</si>
  <si>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</si>
  <si>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</si>
  <si>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</si>
  <si>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</si>
  <si>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</si>
  <si>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</si>
  <si>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</si>
  <si>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</si>
  <si>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</si>
  <si>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</si>
  <si>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</si>
  <si>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</si>
  <si>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</si>
  <si>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</si>
  <si>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</si>
  <si>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</si>
  <si>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</si>
  <si>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</si>
  <si>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</si>
  <si>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</si>
  <si>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</si>
  <si>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</si>
  <si>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</si>
  <si>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</si>
  <si>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</si>
  <si>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</si>
  <si>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</si>
  <si>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</si>
  <si>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</si>
  <si>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</si>
  <si>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</si>
  <si>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</si>
  <si>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</si>
  <si>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</si>
  <si>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</si>
  <si>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</si>
  <si>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</si>
  <si>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</si>
  <si>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</si>
  <si>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</si>
  <si>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</si>
  <si>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</si>
  <si>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</si>
  <si>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</si>
  <si>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</si>
  <si>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</si>
  <si>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</si>
  <si>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</si>
  <si>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</si>
  <si>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</si>
  <si>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</si>
  <si>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</si>
  <si>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</si>
  <si>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</si>
  <si>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</si>
  <si>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</si>
  <si>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</si>
  <si>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</si>
  <si>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</si>
  <si>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</si>
  <si>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</si>
  <si>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</si>
  <si>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</si>
  <si>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</si>
  <si>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</si>
  <si>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</si>
  <si>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</si>
  <si>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</si>
  <si>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</si>
  <si>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</si>
  <si>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</si>
  <si>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</si>
  <si>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</si>
  <si>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</si>
  <si>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</si>
  <si>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</si>
  <si>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</si>
  <si>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</si>
  <si>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</si>
  <si>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</si>
  <si>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</si>
  <si>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</si>
  <si>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</si>
  <si>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</si>
  <si>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</si>
  <si>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</si>
  <si>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</si>
  <si>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</si>
  <si>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</si>
  <si>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</si>
  <si>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</si>
  <si>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</si>
  <si>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</si>
  <si>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</si>
  <si>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</si>
  <si>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</si>
  <si>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</si>
  <si>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</si>
  <si>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</si>
  <si>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</si>
  <si>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</si>
  <si>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</si>
  <si>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</si>
  <si>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</si>
  <si>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</si>
  <si>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</si>
  <si>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</si>
  <si>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</si>
  <si>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</si>
  <si>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</si>
  <si>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</si>
  <si>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</si>
  <si>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</si>
  <si>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</si>
  <si>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</si>
  <si>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</si>
  <si>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</si>
  <si>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</si>
  <si>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</si>
  <si>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</si>
  <si>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</si>
  <si>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</si>
  <si>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</si>
  <si>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</si>
  <si>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</si>
  <si>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</si>
  <si>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</si>
  <si>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</si>
  <si>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</si>
  <si>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</si>
  <si>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</si>
  <si>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</si>
  <si>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</si>
  <si>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</si>
  <si>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</si>
  <si>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</si>
  <si>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</si>
  <si>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</si>
  <si>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</si>
  <si>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</si>
  <si>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</si>
  <si>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</si>
  <si>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</si>
  <si>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</si>
  <si>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</si>
  <si>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</si>
  <si>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</si>
  <si>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</si>
  <si>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</si>
  <si>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</si>
  <si>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</si>
  <si>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</si>
  <si>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</si>
  <si>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</si>
  <si>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</si>
  <si>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</si>
  <si>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</si>
  <si>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</si>
  <si>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</si>
  <si>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</si>
  <si>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</si>
  <si>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</si>
  <si>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</si>
  <si>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</si>
  <si>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</si>
  <si>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</si>
  <si>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</si>
  <si>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</si>
  <si>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</si>
  <si>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</si>
  <si>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</si>
  <si>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</si>
  <si>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</si>
  <si>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</si>
  <si>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</si>
  <si>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</si>
  <si>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</si>
  <si>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</si>
  <si>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</si>
  <si>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</si>
  <si>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</si>
  <si>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</si>
  <si>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</si>
  <si>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</si>
  <si>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</si>
  <si>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</si>
  <si>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</si>
  <si>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</si>
  <si>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</si>
  <si>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</si>
  <si>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</si>
  <si>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</si>
  <si>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</si>
  <si>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</si>
  <si>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</si>
  <si>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</si>
  <si>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</si>
  <si>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</si>
  <si>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</si>
  <si>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</si>
  <si>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</si>
  <si>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</si>
  <si>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</si>
  <si>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</si>
  <si>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</si>
  <si>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</si>
  <si>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</si>
  <si>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</si>
  <si>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</si>
  <si>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</si>
  <si>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</si>
  <si>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</si>
  <si>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</si>
  <si>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</si>
  <si>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</si>
  <si>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</si>
  <si>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</si>
  <si>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</si>
  <si>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</si>
  <si>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</si>
  <si>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</si>
  <si>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</si>
  <si>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</si>
  <si>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</si>
  <si>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</si>
  <si>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</si>
  <si>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</si>
  <si>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</si>
  <si>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</si>
  <si>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</si>
  <si>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</si>
  <si>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</si>
  <si>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</si>
  <si>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</si>
  <si>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</si>
  <si>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</si>
  <si>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</si>
  <si>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</si>
  <si>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</si>
  <si>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</si>
  <si>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</si>
  <si>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</si>
  <si>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</si>
  <si>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</si>
  <si>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</si>
  <si>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</si>
  <si>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</si>
  <si>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</si>
  <si>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</si>
  <si>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</si>
  <si>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</si>
  <si>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</si>
  <si>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</si>
  <si>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</si>
  <si>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</si>
  <si>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</si>
  <si>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</si>
  <si>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</si>
  <si>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</si>
  <si>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</si>
  <si>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</si>
  <si>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</si>
  <si>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</si>
  <si>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</si>
  <si>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</si>
  <si>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</si>
  <si>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</si>
  <si>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</si>
  <si>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</si>
  <si>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</si>
  <si>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</si>
  <si>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</si>
  <si>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</si>
  <si>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</si>
  <si>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</si>
  <si>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</si>
  <si>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</si>
  <si>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</si>
  <si>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</si>
  <si>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</si>
  <si>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</si>
  <si>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</si>
  <si>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</si>
  <si>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</si>
  <si>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</si>
  <si>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</si>
  <si>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</si>
  <si>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</si>
  <si>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</si>
  <si>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</si>
  <si>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</si>
  <si>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</si>
  <si>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</si>
  <si>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</si>
  <si>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</si>
  <si>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</si>
  <si>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</si>
  <si>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</si>
  <si>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</si>
  <si>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</si>
  <si>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</si>
  <si>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</si>
  <si>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</si>
  <si>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</si>
  <si>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</si>
  <si>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</si>
  <si>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</si>
  <si>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</si>
  <si>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</si>
  <si>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</si>
  <si>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</si>
  <si>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</si>
  <si>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</si>
  <si>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</si>
  <si>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</si>
  <si>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</si>
  <si>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</si>
  <si>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</si>
  <si>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</si>
  <si>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</si>
  <si>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</si>
  <si>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</si>
  <si>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</si>
  <si>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</si>
  <si>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</si>
  <si>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</si>
  <si>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</si>
  <si>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</si>
  <si>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</si>
  <si>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</si>
  <si>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</si>
  <si>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</si>
  <si>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</si>
  <si>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</si>
  <si>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</si>
  <si>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</si>
  <si>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</si>
  <si>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</si>
  <si>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</si>
  <si>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</si>
  <si>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</si>
  <si>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</si>
  <si>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</si>
  <si>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</si>
  <si>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</si>
  <si>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</si>
  <si>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</si>
  <si>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</si>
  <si>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</si>
  <si>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</si>
  <si>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</si>
  <si>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</si>
  <si>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</si>
  <si>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</si>
  <si>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</si>
  <si>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</si>
  <si>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</si>
  <si>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</si>
  <si>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</si>
  <si>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</si>
  <si>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</si>
  <si>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</si>
  <si>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</si>
  <si>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</si>
  <si>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</si>
  <si>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</si>
  <si>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</si>
  <si>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</si>
  <si>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</si>
  <si>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</si>
  <si>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</si>
  <si>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</si>
  <si>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</si>
  <si>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</si>
  <si>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</si>
  <si>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</si>
  <si>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</si>
  <si>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</si>
  <si>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</si>
  <si>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</si>
  <si>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</si>
  <si>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</si>
  <si>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</si>
  <si>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</si>
  <si>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</si>
  <si>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</si>
  <si>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</si>
  <si>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</si>
  <si>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</si>
  <si>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</si>
  <si>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</si>
  <si>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</si>
  <si>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</si>
  <si>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</si>
  <si>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</si>
  <si>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</si>
  <si>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</si>
  <si>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</si>
  <si>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</si>
  <si>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</si>
  <si>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</si>
  <si>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</si>
  <si>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</si>
  <si>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</si>
  <si>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</si>
  <si>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</si>
  <si>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</si>
  <si>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</si>
  <si>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</si>
  <si>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</si>
  <si>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</si>
  <si>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</si>
  <si>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</si>
  <si>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</si>
  <si>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</si>
  <si>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</si>
  <si>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</si>
  <si>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</si>
  <si>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</si>
  <si>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</si>
  <si>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</si>
  <si>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</si>
  <si>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</si>
  <si>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</si>
  <si>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</si>
  <si>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</si>
  <si>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</si>
  <si>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</si>
  <si>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</si>
  <si>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</si>
  <si>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</si>
  <si>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</si>
  <si>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</si>
  <si>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</si>
  <si>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</si>
  <si>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</si>
  <si>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</si>
  <si>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</si>
  <si>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</si>
  <si>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</si>
  <si>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</si>
  <si>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</si>
  <si>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</si>
  <si>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</si>
  <si>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</si>
  <si>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</si>
  <si>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</si>
  <si>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</si>
  <si>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</si>
  <si>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</si>
  <si>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</si>
  <si>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</si>
  <si>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</si>
  <si>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</si>
  <si>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</si>
  <si>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</si>
  <si>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</si>
  <si>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</si>
  <si>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</si>
  <si>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</si>
  <si>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</si>
  <si>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</si>
  <si>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</si>
  <si>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</si>
  <si>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</si>
  <si>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</si>
  <si>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</si>
  <si>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</si>
  <si>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</si>
  <si>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</si>
  <si>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</si>
  <si>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</si>
  <si>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</si>
  <si>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</si>
  <si>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</si>
  <si>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</si>
  <si>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</si>
  <si>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</si>
  <si>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</si>
  <si>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</si>
  <si>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</si>
  <si>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</si>
  <si>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</si>
  <si>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</si>
  <si>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</si>
  <si>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</si>
  <si>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</si>
  <si>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</si>
  <si>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</si>
  <si>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</si>
  <si>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</si>
  <si>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</si>
  <si>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</si>
  <si>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</si>
  <si>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</si>
  <si>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</si>
  <si>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</si>
  <si>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</si>
  <si>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</si>
  <si>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</si>
  <si>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</si>
  <si>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</si>
  <si>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</si>
  <si>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</si>
  <si>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</si>
  <si>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</si>
  <si>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</si>
  <si>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</si>
  <si>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</si>
  <si>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</si>
  <si>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</si>
  <si>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</si>
  <si>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</si>
  <si>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</si>
  <si>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</si>
  <si>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</si>
  <si>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</si>
  <si>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</si>
  <si>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</si>
  <si>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</si>
  <si>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</si>
  <si>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</si>
  <si>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</si>
  <si>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</si>
  <si>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</si>
  <si>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</si>
  <si>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</si>
  <si>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</si>
  <si>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</si>
  <si>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</si>
  <si>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</si>
  <si>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</si>
  <si>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</si>
  <si>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</si>
  <si>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</si>
  <si>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</si>
  <si>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</si>
  <si>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</si>
  <si>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</si>
  <si>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</si>
  <si>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</si>
  <si>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</si>
  <si>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</si>
  <si>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</si>
  <si>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</si>
  <si>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</si>
  <si>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</si>
  <si>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</si>
  <si>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</si>
  <si>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</si>
  <si>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</si>
  <si>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</si>
  <si>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</si>
  <si>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</si>
  <si>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</si>
  <si>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</si>
  <si>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</si>
  <si>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</si>
  <si>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</si>
  <si>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</si>
  <si>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</si>
  <si>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</si>
  <si>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</si>
  <si>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</si>
  <si>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</si>
  <si>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</si>
  <si>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</si>
  <si>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</si>
  <si>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</si>
  <si>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</si>
  <si>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</si>
  <si>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</si>
  <si>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</si>
  <si>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</si>
  <si>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</si>
  <si>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</si>
  <si>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</si>
  <si>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</si>
  <si>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</si>
  <si>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</si>
  <si>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</si>
  <si>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</si>
  <si>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</si>
  <si>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</si>
  <si>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</si>
  <si>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</si>
  <si>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</si>
  <si>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</si>
  <si>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</si>
  <si>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</si>
  <si>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</si>
  <si>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</si>
  <si>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</si>
  <si>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</si>
  <si>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</si>
  <si>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</si>
  <si>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</si>
  <si>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</si>
  <si>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</si>
  <si>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</si>
  <si>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</si>
  <si>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</si>
  <si>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</si>
  <si>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</si>
  <si>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</si>
  <si>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</si>
  <si>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</si>
  <si>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</si>
  <si>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</si>
  <si>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</si>
  <si>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</si>
  <si>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</si>
  <si>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</si>
  <si>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</si>
  <si>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</si>
  <si>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</si>
  <si>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</si>
  <si>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</si>
  <si>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</si>
  <si>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</si>
  <si>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</si>
  <si>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</si>
  <si>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</si>
  <si>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</si>
  <si>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</si>
  <si>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</si>
  <si>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</si>
  <si>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</si>
  <si>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</si>
  <si>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</si>
  <si>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</si>
  <si>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</si>
  <si>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</si>
  <si>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</si>
  <si>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</si>
  <si>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</si>
  <si>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</si>
  <si>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</si>
  <si>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</si>
  <si>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</si>
  <si>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</si>
  <si>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</si>
  <si>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</si>
  <si>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</si>
  <si>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</si>
  <si>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</si>
  <si>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</si>
  <si>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</si>
  <si>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</si>
  <si>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</si>
  <si>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</si>
  <si>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</si>
  <si>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</si>
  <si>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</si>
  <si>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</si>
  <si>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</si>
  <si>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</si>
  <si>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</si>
  <si>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</si>
  <si>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</si>
  <si>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</si>
  <si>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</si>
  <si>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</si>
  <si>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</si>
  <si>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</si>
  <si>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</si>
  <si>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</si>
  <si>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</si>
  <si>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</si>
  <si>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</si>
  <si>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</si>
  <si>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</si>
  <si>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</si>
  <si>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</si>
  <si>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</si>
  <si>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</si>
  <si>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</si>
  <si>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</si>
  <si>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</si>
  <si>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</si>
  <si>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</si>
  <si>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</si>
  <si>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</si>
  <si>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</si>
  <si>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</si>
  <si>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</si>
  <si>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</si>
  <si>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</si>
  <si>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</si>
  <si>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</si>
  <si>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</si>
  <si>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</si>
  <si>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</si>
  <si>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</si>
  <si>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</si>
  <si>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</si>
  <si>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</si>
  <si>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</si>
  <si>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</si>
  <si>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</si>
  <si>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</si>
  <si>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</si>
  <si>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</si>
  <si>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</si>
  <si>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</si>
  <si>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</si>
  <si>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</si>
  <si>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</si>
  <si>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</si>
  <si>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</si>
  <si>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</si>
  <si>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</si>
  <si>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</si>
  <si>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</si>
  <si>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</si>
  <si>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</si>
  <si>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</si>
  <si>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</si>
  <si>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</si>
  <si>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</si>
  <si>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</si>
  <si>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</si>
  <si>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</si>
  <si>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</si>
  <si>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</si>
  <si>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</si>
  <si>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</si>
  <si>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</si>
  <si>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</si>
  <si>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</si>
  <si>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</si>
  <si>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</si>
  <si>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</si>
  <si>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</si>
  <si>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</si>
  <si>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</si>
  <si>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</si>
  <si>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</si>
  <si>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</si>
  <si>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</si>
  <si>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</si>
  <si>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</si>
  <si>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</si>
  <si>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</si>
  <si>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</si>
  <si>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</si>
  <si>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</si>
  <si>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</si>
  <si>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</si>
  <si>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</si>
  <si>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</si>
  <si>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</si>
  <si>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</si>
  <si>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</si>
  <si>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</si>
  <si>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</si>
  <si>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</si>
  <si>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</si>
  <si>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</si>
  <si>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</si>
  <si>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</si>
  <si>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</si>
  <si>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</si>
  <si>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</si>
  <si>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</si>
  <si>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</si>
  <si>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</si>
  <si>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</si>
  <si>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</si>
  <si>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</si>
  <si>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</si>
  <si>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</si>
  <si>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</si>
  <si>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</si>
  <si>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</si>
  <si>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</si>
  <si>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</si>
  <si>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</si>
  <si>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</si>
  <si>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</si>
  <si>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</si>
  <si>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</si>
  <si>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</si>
  <si>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</si>
  <si>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</si>
  <si>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</si>
  <si>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</si>
  <si>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</si>
  <si>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</si>
  <si>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</si>
  <si>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</si>
  <si>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</si>
  <si>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</si>
  <si>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</si>
  <si>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</si>
  <si>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</si>
  <si>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</si>
  <si>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</si>
  <si>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</si>
  <si>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</si>
  <si>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</si>
  <si>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</si>
  <si>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</si>
  <si>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</si>
  <si>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</si>
  <si>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</si>
  <si>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</si>
  <si>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</si>
  <si>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</si>
  <si>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</si>
  <si>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</si>
  <si>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</si>
  <si>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</si>
  <si>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</si>
  <si>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</si>
  <si>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</si>
  <si>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</si>
  <si>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</si>
  <si>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</si>
  <si>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</si>
  <si>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</si>
  <si>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</si>
  <si>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</si>
  <si>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</si>
  <si>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</si>
  <si>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</si>
  <si>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</si>
  <si>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</si>
  <si>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</si>
  <si>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</si>
  <si>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</si>
  <si>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</si>
  <si>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</si>
  <si>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</si>
  <si>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</si>
  <si>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</si>
  <si>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</si>
  <si>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</si>
  <si>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</si>
  <si>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</si>
  <si>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</si>
  <si>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</si>
  <si>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</si>
  <si>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</si>
  <si>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</si>
  <si>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</si>
  <si>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</si>
  <si>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</si>
  <si>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</si>
  <si>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</si>
  <si>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</si>
  <si>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</si>
  <si>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</si>
  <si>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</si>
  <si>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</si>
  <si>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</si>
  <si>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</si>
  <si>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</si>
  <si>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</si>
  <si>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</si>
  <si>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</si>
  <si>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</si>
  <si>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</si>
  <si>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</si>
  <si>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</si>
  <si>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</si>
  <si>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</si>
  <si>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</si>
  <si>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</si>
  <si>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</si>
  <si>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</si>
  <si>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</si>
  <si>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</si>
  <si>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</si>
  <si>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</si>
  <si>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</si>
  <si>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</si>
  <si>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</si>
  <si>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</si>
  <si>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</si>
  <si>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</si>
  <si>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</si>
  <si>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</si>
  <si>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</si>
  <si>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</si>
  <si>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</si>
  <si>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</si>
  <si>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</si>
  <si>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</si>
  <si>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</si>
  <si>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</si>
  <si>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</si>
  <si>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</si>
  <si>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</si>
  <si>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</si>
  <si>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</si>
  <si>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</si>
  <si>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</si>
  <si>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</si>
  <si>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</si>
  <si>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</si>
  <si>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</si>
  <si>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</si>
  <si>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</si>
  <si>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</si>
  <si>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</si>
  <si>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</si>
  <si>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</si>
  <si>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</si>
  <si>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</si>
  <si>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</si>
  <si>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</si>
  <si>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</si>
  <si>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</si>
  <si>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</si>
  <si>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</si>
  <si>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</si>
  <si>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</si>
  <si>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</si>
  <si>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</si>
  <si>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</si>
  <si>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</si>
  <si>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</si>
  <si>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</si>
  <si>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</si>
  <si>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</si>
  <si>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</si>
  <si>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</si>
  <si>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</si>
  <si>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</si>
  <si>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</si>
  <si>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</si>
  <si>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</si>
  <si>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</si>
  <si>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</si>
  <si>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</si>
  <si>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</si>
  <si>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</si>
  <si>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</si>
  <si>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</si>
  <si>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</si>
  <si>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</si>
  <si>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</si>
  <si>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</si>
  <si>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</si>
  <si>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</si>
  <si>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</si>
  <si>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</si>
  <si>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</si>
  <si>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</si>
  <si>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</si>
  <si>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</si>
  <si>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</si>
  <si>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</si>
  <si>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</si>
  <si>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</si>
  <si>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</si>
  <si>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</si>
  <si>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</si>
  <si>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</si>
  <si>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</si>
  <si>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</si>
  <si>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</si>
  <si>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</si>
  <si>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</si>
  <si>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</si>
  <si>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</si>
  <si>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</si>
  <si>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</si>
  <si>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</si>
  <si>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</si>
  <si>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</si>
  <si>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</si>
  <si>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</si>
  <si>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</si>
  <si>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</si>
  <si>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</si>
  <si>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</si>
  <si>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</si>
  <si>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</si>
  <si>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</si>
  <si>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</si>
  <si>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</si>
  <si>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</si>
  <si>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</si>
  <si>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</si>
  <si>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</si>
  <si>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</si>
  <si>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</si>
  <si>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</si>
  <si>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</si>
  <si>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</si>
  <si>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</si>
  <si>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</si>
  <si>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</si>
  <si>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</si>
  <si>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</si>
  <si>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</si>
  <si>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</si>
  <si>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</si>
  <si>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</si>
  <si>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</si>
  <si>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</si>
  <si>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</si>
  <si>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</si>
  <si>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</si>
  <si>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</si>
  <si>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</si>
  <si>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</si>
  <si>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</si>
  <si>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</si>
  <si>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</si>
  <si>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</si>
  <si>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</si>
  <si>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</si>
  <si>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</si>
  <si>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</si>
  <si>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</si>
  <si>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</si>
  <si>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</si>
  <si>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</si>
  <si>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</si>
  <si>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</si>
  <si>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</si>
  <si>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</si>
  <si>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</si>
  <si>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</si>
  <si>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</si>
  <si>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</si>
  <si>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</si>
  <si>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</si>
  <si>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</si>
  <si>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</si>
  <si>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</si>
  <si>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</si>
  <si>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</si>
  <si>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</si>
  <si>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</si>
  <si>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</si>
  <si>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</si>
  <si>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</si>
  <si>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</si>
  <si>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</si>
  <si>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</si>
  <si>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</si>
  <si>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</si>
  <si>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</si>
  <si>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</si>
  <si>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</si>
  <si>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</si>
  <si>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</si>
  <si>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</si>
  <si>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</si>
  <si>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</si>
  <si>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</si>
  <si>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</si>
  <si>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</si>
  <si>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</si>
  <si>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</si>
  <si>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</si>
  <si>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</si>
  <si>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</si>
  <si>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</si>
  <si>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</si>
  <si>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</si>
  <si>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</si>
  <si>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</si>
  <si>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</si>
  <si>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</si>
  <si>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</si>
  <si>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</si>
  <si>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</si>
  <si>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</si>
  <si>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</si>
  <si>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</si>
  <si>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</si>
  <si>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</si>
  <si>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</si>
  <si>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</si>
  <si>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</si>
  <si>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</si>
  <si>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</si>
  <si>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</si>
  <si>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</si>
  <si>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</si>
  <si>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</si>
  <si>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</si>
  <si>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</si>
  <si>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</si>
  <si>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</si>
  <si>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</si>
  <si>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</si>
  <si>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</si>
  <si>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</si>
  <si>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</si>
  <si>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</si>
  <si>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</si>
  <si>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</si>
  <si>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</si>
  <si>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</si>
  <si>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</si>
  <si>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</si>
  <si>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</si>
  <si>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</si>
  <si>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</si>
  <si>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</si>
  <si>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</si>
  <si>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</si>
  <si>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</si>
  <si>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</si>
  <si>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</si>
  <si>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</si>
  <si>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</si>
  <si>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</si>
  <si>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</si>
  <si>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</si>
  <si>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</si>
  <si>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</si>
  <si>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</si>
  <si>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</si>
  <si>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</si>
  <si>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</si>
  <si>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</si>
  <si>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</si>
  <si>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</si>
  <si>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</si>
  <si>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</si>
  <si>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</si>
  <si>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</si>
  <si>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</si>
  <si>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</si>
  <si>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</si>
  <si>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</si>
  <si>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</si>
  <si>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</si>
  <si>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</si>
  <si>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</si>
  <si>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</si>
  <si>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</si>
  <si>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</si>
  <si>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</si>
  <si>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</si>
  <si>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</si>
  <si>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</si>
  <si>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</si>
  <si>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</si>
  <si>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</si>
  <si>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</si>
  <si>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</si>
  <si>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</si>
  <si>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</si>
  <si>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</si>
  <si>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</si>
  <si>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</si>
  <si>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</si>
  <si>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</si>
  <si>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</si>
  <si>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</si>
  <si>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</si>
  <si>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</si>
  <si>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</si>
  <si>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</si>
  <si>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</si>
  <si>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</si>
  <si>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</si>
  <si>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</si>
  <si>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</si>
  <si>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</si>
  <si>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</si>
  <si>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</si>
  <si>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</si>
  <si>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</si>
  <si>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</si>
  <si>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</si>
  <si>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</si>
  <si>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</si>
  <si>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</si>
  <si>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</si>
  <si>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</si>
  <si>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</si>
  <si>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</si>
  <si>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</si>
  <si>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</si>
  <si>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</si>
  <si>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</si>
  <si>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</si>
  <si>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</si>
  <si>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</si>
  <si>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</si>
  <si>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</si>
  <si>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</si>
  <si>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</si>
  <si>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</si>
  <si>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</si>
  <si>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</si>
  <si>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</si>
  <si>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</si>
  <si>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</si>
  <si>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</si>
  <si>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</si>
  <si>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</si>
  <si>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</si>
  <si>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</si>
  <si>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</si>
  <si>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</si>
  <si>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</si>
  <si>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</si>
  <si>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</si>
  <si>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</si>
  <si>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</si>
  <si>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</si>
  <si>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</si>
  <si>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</si>
  <si>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</si>
  <si>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</si>
  <si>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</si>
  <si>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</si>
  <si>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</si>
  <si>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</si>
  <si>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</si>
  <si>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</si>
  <si>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</si>
  <si>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</si>
  <si>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</si>
  <si>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</si>
  <si>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</si>
  <si>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</si>
  <si>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</si>
  <si>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</si>
  <si>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</si>
  <si>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</si>
  <si>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</si>
  <si>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</si>
  <si>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</si>
  <si>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</si>
  <si>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</si>
  <si>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</si>
  <si>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</si>
  <si>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</si>
  <si>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</si>
  <si>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</si>
  <si>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</si>
  <si>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</si>
  <si>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</si>
  <si>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</si>
  <si>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</si>
  <si>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</si>
  <si>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</si>
  <si>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</si>
  <si>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</si>
  <si>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</si>
  <si>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</si>
  <si>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</si>
  <si>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</si>
  <si>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</si>
  <si>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</si>
  <si>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</si>
  <si>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</si>
  <si>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</si>
  <si>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</si>
  <si>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</si>
  <si>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</si>
  <si>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</si>
  <si>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</si>
  <si>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</si>
  <si>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</si>
  <si>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</si>
  <si>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</si>
  <si>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</si>
  <si>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</si>
  <si>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</si>
  <si>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</si>
  <si>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</si>
  <si>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</si>
  <si>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</si>
  <si>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</si>
  <si>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</si>
  <si>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</si>
  <si>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</si>
  <si>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</si>
  <si>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</si>
  <si>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</si>
  <si>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</si>
  <si>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</si>
  <si>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</si>
  <si>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</si>
  <si>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</si>
  <si>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</si>
  <si>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</si>
  <si>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</si>
  <si>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</si>
  <si>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</si>
  <si>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</si>
  <si>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</si>
  <si>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</si>
  <si>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</si>
  <si>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</si>
  <si>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</si>
  <si>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</si>
  <si>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</si>
  <si>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</si>
  <si>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</si>
  <si>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</si>
  <si>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</si>
  <si>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</si>
  <si>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</si>
  <si>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</si>
  <si>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</si>
  <si>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</si>
  <si>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</si>
  <si>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</si>
  <si>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</si>
  <si>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</si>
  <si>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</si>
  <si>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</si>
  <si>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</si>
  <si>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</si>
  <si>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</si>
  <si>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</si>
  <si>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</si>
  <si>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</si>
  <si>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</si>
  <si>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</si>
  <si>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</si>
  <si>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</si>
  <si>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</si>
  <si>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</si>
  <si>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</si>
  <si>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</si>
  <si>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</si>
  <si>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</si>
  <si>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</si>
  <si>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</si>
  <si>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</si>
  <si>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</si>
  <si>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</si>
  <si>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</si>
  <si>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</si>
  <si>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</si>
  <si>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</si>
  <si>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</si>
  <si>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</si>
  <si>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</si>
  <si>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</si>
  <si>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</si>
  <si>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</si>
  <si>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</si>
  <si>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</si>
  <si>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</si>
  <si>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</si>
  <si>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</si>
  <si>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</si>
  <si>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</si>
  <si>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</si>
  <si>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</si>
  <si>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</si>
  <si>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</si>
  <si>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</si>
  <si>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</si>
  <si>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</si>
  <si>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</si>
  <si>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</si>
  <si>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</si>
  <si>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</si>
  <si>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</si>
  <si>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</si>
  <si>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</si>
  <si>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</si>
  <si>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</si>
  <si>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</si>
  <si>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</si>
  <si>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</si>
  <si>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</si>
  <si>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</si>
  <si>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</si>
  <si>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</si>
  <si>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</si>
  <si>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</si>
  <si>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</si>
  <si>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</si>
  <si>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</si>
  <si>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</si>
  <si>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</si>
  <si>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</si>
  <si>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</si>
  <si>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</si>
  <si>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</si>
  <si>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</si>
  <si>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</si>
  <si>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</si>
  <si>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</si>
  <si>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</si>
  <si>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</si>
  <si>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</si>
  <si>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</si>
  <si>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</si>
  <si>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</si>
  <si>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</si>
  <si>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</si>
  <si>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</si>
  <si>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</si>
  <si>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</si>
  <si>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</si>
  <si>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</si>
  <si>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</si>
  <si>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</si>
  <si>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</si>
  <si>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</si>
  <si>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</si>
  <si>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</si>
  <si>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</si>
  <si>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</si>
  <si>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</si>
  <si>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</si>
  <si>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</si>
  <si>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</si>
  <si>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</si>
  <si>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</si>
  <si>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</si>
  <si>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</si>
  <si>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</si>
  <si>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</si>
  <si>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</si>
  <si>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</si>
  <si>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</si>
  <si>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</si>
  <si>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</si>
  <si>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</si>
  <si>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</si>
  <si>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</si>
  <si>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</si>
  <si>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</si>
  <si>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</si>
  <si>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</si>
  <si>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</si>
  <si>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</si>
  <si>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</si>
  <si>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</si>
  <si>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</si>
  <si>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</si>
  <si>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</si>
  <si>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</si>
  <si>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</si>
  <si>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</si>
  <si>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</si>
  <si>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</si>
  <si>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</si>
  <si>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</si>
  <si>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</si>
  <si>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</si>
  <si>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</si>
  <si>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</si>
  <si>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</si>
  <si>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</si>
  <si>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</si>
  <si>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</si>
  <si>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</si>
  <si>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</si>
  <si>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</si>
  <si>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</si>
  <si>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</si>
  <si>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</si>
  <si>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</si>
  <si>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</si>
  <si>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</si>
  <si>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</si>
  <si>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</si>
  <si>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</si>
  <si>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</si>
  <si>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</si>
  <si>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</si>
  <si>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</si>
  <si>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</si>
  <si>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</si>
  <si>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</si>
  <si>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</si>
  <si>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</si>
  <si>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</si>
  <si>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</si>
  <si>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</si>
  <si>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</si>
  <si>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</si>
  <si>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</si>
  <si>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</si>
  <si>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</si>
  <si>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</si>
  <si>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</si>
  <si>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</si>
  <si>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</si>
  <si>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</si>
  <si>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</si>
  <si>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</si>
  <si>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</si>
  <si>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</si>
  <si>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</si>
  <si>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</si>
  <si>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</si>
  <si>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</si>
  <si>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</si>
  <si>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</si>
  <si>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</si>
  <si>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</si>
  <si>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</si>
  <si>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</si>
  <si>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</si>
  <si>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</si>
  <si>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</si>
  <si>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</si>
  <si>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</si>
  <si>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</si>
  <si>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</si>
  <si>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</si>
  <si>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</si>
  <si>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</si>
  <si>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</si>
  <si>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</si>
  <si>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</si>
  <si>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</si>
  <si>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</si>
  <si>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</si>
  <si>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</si>
  <si>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</si>
  <si>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</si>
  <si>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</si>
  <si>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</si>
  <si>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</si>
  <si>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</si>
  <si>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</si>
  <si>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</si>
  <si>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</si>
  <si>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</si>
  <si>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</si>
  <si>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</si>
  <si>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</si>
  <si>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</si>
  <si>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</si>
  <si>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</si>
  <si>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</si>
  <si>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</si>
  <si>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</si>
  <si>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</si>
  <si>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</si>
  <si>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</si>
  <si>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</si>
  <si>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</si>
  <si>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</si>
  <si>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</si>
  <si>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</si>
  <si>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</si>
  <si>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</si>
  <si>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</si>
  <si>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</si>
  <si>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</si>
  <si>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</si>
  <si>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</si>
  <si>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</si>
  <si>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</si>
  <si>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</si>
  <si>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</si>
  <si>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</si>
  <si>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</si>
  <si>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</si>
  <si>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</si>
  <si>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</si>
  <si>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</si>
  <si>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</si>
  <si>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</si>
  <si>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</si>
  <si>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</si>
  <si>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</si>
  <si>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</si>
  <si>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</si>
  <si>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</si>
  <si>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</si>
  <si>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</si>
  <si>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</si>
  <si>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</si>
  <si>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</si>
  <si>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</si>
  <si>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</si>
  <si>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</si>
  <si>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</si>
  <si>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</si>
  <si>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</si>
  <si>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</si>
  <si>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</si>
  <si>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</si>
  <si>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</si>
  <si>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</si>
  <si>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</si>
  <si>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</si>
  <si>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</si>
  <si>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</si>
  <si>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</si>
  <si>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</si>
  <si>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</si>
  <si>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</si>
  <si>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</si>
  <si>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</si>
  <si>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</si>
  <si>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</si>
  <si>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</si>
  <si>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</si>
  <si>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</si>
  <si>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</si>
  <si>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</si>
  <si>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</si>
  <si>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</si>
  <si>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</si>
  <si>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</si>
  <si>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</si>
  <si>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</si>
  <si>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</si>
  <si>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</si>
  <si>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</si>
  <si>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</si>
  <si>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</si>
  <si>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</si>
  <si>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</si>
  <si>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</si>
  <si>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</si>
  <si>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</si>
  <si>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</si>
  <si>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</si>
  <si>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</si>
  <si>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</si>
  <si>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</si>
  <si>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</si>
  <si>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</si>
  <si>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</si>
  <si>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</si>
  <si>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</si>
  <si>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</si>
  <si>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</si>
  <si>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</si>
  <si>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</si>
  <si>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</si>
  <si>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</si>
  <si>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</si>
  <si>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</si>
  <si>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</si>
  <si>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</si>
  <si>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</si>
  <si>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</si>
  <si>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</si>
  <si>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</si>
  <si>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</si>
  <si>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</si>
  <si>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</si>
  <si>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</si>
  <si>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</si>
  <si>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</si>
  <si>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</si>
  <si>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</si>
  <si>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</si>
  <si>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</si>
  <si>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</si>
  <si>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</si>
  <si>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</si>
  <si>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</si>
  <si>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</si>
  <si>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</si>
  <si>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</si>
  <si>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</si>
  <si>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</si>
  <si>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</si>
  <si>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</si>
  <si>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</si>
  <si>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</si>
  <si>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</si>
  <si>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</si>
  <si>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</si>
  <si>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</si>
  <si>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</si>
  <si>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</si>
  <si>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</si>
  <si>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</si>
  <si>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</si>
  <si>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</si>
  <si>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</si>
  <si>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</si>
  <si>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</si>
  <si>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</si>
  <si>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</si>
  <si>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</si>
  <si>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</si>
  <si>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</si>
  <si>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</si>
  <si>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</si>
  <si>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</si>
  <si>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</si>
  <si>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</si>
  <si>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</si>
  <si>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</si>
  <si>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</si>
  <si>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</si>
  <si>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</si>
  <si>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</si>
  <si>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</si>
  <si>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</si>
  <si>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</si>
  <si>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</si>
  <si>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</si>
  <si>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</si>
  <si>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</si>
  <si>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</si>
  <si>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</si>
  <si>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</si>
  <si>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</si>
  <si>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</si>
  <si>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</si>
  <si>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</si>
  <si>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</si>
  <si>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</si>
  <si>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</si>
  <si>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</si>
  <si>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</si>
  <si>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</si>
  <si>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</si>
  <si>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</si>
  <si>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</si>
  <si>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</si>
  <si>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</si>
  <si>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</si>
  <si>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</si>
  <si>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</si>
  <si>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</si>
  <si>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</si>
  <si>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</si>
  <si>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</si>
  <si>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</si>
  <si>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</si>
  <si>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</si>
  <si>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</si>
  <si>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</si>
  <si>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</si>
  <si>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</si>
  <si>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</si>
  <si>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</si>
  <si>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</si>
  <si>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</si>
  <si>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</si>
  <si>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</si>
  <si>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</si>
  <si>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</si>
  <si>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</si>
  <si>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</si>
  <si>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</si>
  <si>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</si>
  <si>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</si>
  <si>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</si>
  <si>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</si>
  <si>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</si>
  <si>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</si>
  <si>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</si>
  <si>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</si>
  <si>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</si>
  <si>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</si>
  <si>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</si>
  <si>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</si>
  <si>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</si>
  <si>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</si>
  <si>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</si>
  <si>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</si>
  <si>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</si>
  <si>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</si>
  <si>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</si>
  <si>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</si>
  <si>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</si>
  <si>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</si>
  <si>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</si>
  <si>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</si>
  <si>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</si>
  <si>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</si>
  <si>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</si>
  <si>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</si>
  <si>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</si>
  <si>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</si>
  <si>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</si>
  <si>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</si>
  <si>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</si>
  <si>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</si>
  <si>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</si>
  <si>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</si>
  <si>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</si>
  <si>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</si>
  <si>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</si>
  <si>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</si>
  <si>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</si>
  <si>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</si>
  <si>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</si>
  <si>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</si>
  <si>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</si>
  <si>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</si>
  <si>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</si>
  <si>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</si>
  <si>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</si>
  <si>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</si>
  <si>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</si>
  <si>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</si>
  <si>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</si>
  <si>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</si>
  <si>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</si>
  <si>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</si>
  <si>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</si>
  <si>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</si>
  <si>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</si>
  <si>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</si>
  <si>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</si>
  <si>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</si>
  <si>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</si>
  <si>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</si>
  <si>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</si>
  <si>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</si>
  <si>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</si>
  <si>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</si>
  <si>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</si>
  <si>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</si>
  <si>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</si>
  <si>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</si>
  <si>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</si>
  <si>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</si>
  <si>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</si>
  <si>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</si>
  <si>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</si>
  <si>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</si>
  <si>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</si>
  <si>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</si>
  <si>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</si>
  <si>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</si>
  <si>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</si>
  <si>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</si>
  <si>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</si>
  <si>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</si>
  <si>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</si>
  <si>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</si>
  <si>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</si>
  <si>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</si>
  <si>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</si>
  <si>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</si>
  <si>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</si>
  <si>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</si>
  <si>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</si>
  <si>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</si>
  <si>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</si>
  <si>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</si>
  <si>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</si>
  <si>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</si>
  <si>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</si>
  <si>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</si>
  <si>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</si>
  <si>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</si>
  <si>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</si>
  <si>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</si>
  <si>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</si>
  <si>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</si>
  <si>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</si>
  <si>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</si>
  <si>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</si>
  <si>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</si>
  <si>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</si>
  <si>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</si>
  <si>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</si>
  <si>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</si>
  <si>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</si>
  <si>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</si>
  <si>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</si>
  <si>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</si>
  <si>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</si>
  <si>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</si>
  <si>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</si>
  <si>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</si>
  <si>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</si>
  <si>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</si>
  <si>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</si>
  <si>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</si>
  <si>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</si>
  <si>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</si>
  <si>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</si>
  <si>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</si>
  <si>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</si>
  <si>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</si>
  <si>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</si>
  <si>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</si>
  <si>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</si>
  <si>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</si>
  <si>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</si>
  <si>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</si>
  <si>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</si>
  <si>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</si>
  <si>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</si>
  <si>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</si>
  <si>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</si>
  <si>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</si>
  <si>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</si>
  <si>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</si>
  <si>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</si>
  <si>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</si>
  <si>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</si>
  <si>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</si>
  <si>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</si>
  <si>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</si>
  <si>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</si>
  <si>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</si>
  <si>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</si>
  <si>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</si>
  <si>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</si>
  <si>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</si>
  <si>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</si>
  <si>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</si>
  <si>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</si>
  <si>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</si>
  <si>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</si>
  <si>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</si>
  <si>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</si>
  <si>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</si>
  <si>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</si>
  <si>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</si>
  <si>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</si>
  <si>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</si>
  <si>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</si>
  <si>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</si>
  <si>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</si>
  <si>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</si>
  <si>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</si>
  <si>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</si>
  <si>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</si>
  <si>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</si>
  <si>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</si>
  <si>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</si>
  <si>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</si>
  <si>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</si>
  <si>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</si>
  <si>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</si>
  <si>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</si>
  <si>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</si>
  <si>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</si>
  <si>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</si>
  <si>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</si>
  <si>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</si>
  <si>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</si>
  <si>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</si>
  <si>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</si>
  <si>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</si>
  <si>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</si>
  <si>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</si>
  <si>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</si>
  <si>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</si>
  <si>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</si>
  <si>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</si>
  <si>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</si>
  <si>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</si>
  <si>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</si>
  <si>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</si>
  <si>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</si>
  <si>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</si>
  <si>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</si>
  <si>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</si>
  <si>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</si>
  <si>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</si>
  <si>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</si>
  <si>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</si>
  <si>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</si>
  <si>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</si>
  <si>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</si>
  <si>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</si>
  <si>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</si>
  <si>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</si>
  <si>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</si>
  <si>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</si>
  <si>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</si>
  <si>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</si>
  <si>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</si>
  <si>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</si>
  <si>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</si>
  <si>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</si>
  <si>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</si>
  <si>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</si>
  <si>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</si>
  <si>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</si>
  <si>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</si>
  <si>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</si>
  <si>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</si>
  <si>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</si>
  <si>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</si>
  <si>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</si>
  <si>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</si>
  <si>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</si>
  <si>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</si>
  <si>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</si>
  <si>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</si>
  <si>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</si>
  <si>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</si>
  <si>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</si>
  <si>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</si>
  <si>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</si>
  <si>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</si>
  <si>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</si>
  <si>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</si>
  <si>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</si>
  <si>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</si>
  <si>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</si>
  <si>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</si>
  <si>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</si>
  <si>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</si>
  <si>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</si>
  <si>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</si>
  <si>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</si>
  <si>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</si>
  <si>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</si>
  <si>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</si>
  <si>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</si>
  <si>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</si>
  <si>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</si>
  <si>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</si>
  <si>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</si>
  <si>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</si>
  <si>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</si>
  <si>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</si>
  <si>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</si>
  <si>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</si>
  <si>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</si>
  <si>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</si>
  <si>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</si>
  <si>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</si>
  <si>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</si>
  <si>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</si>
  <si>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</si>
  <si>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</si>
  <si>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</si>
  <si>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</si>
  <si>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</si>
  <si>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</si>
  <si>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</si>
  <si>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</si>
  <si>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</si>
  <si>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</si>
  <si>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</si>
  <si>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</si>
  <si>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</si>
  <si>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</si>
  <si>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</si>
  <si>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</si>
  <si>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</si>
  <si>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</si>
  <si>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</si>
  <si>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</si>
  <si>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</si>
  <si>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</si>
  <si>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</si>
  <si>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</si>
  <si>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</si>
  <si>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</si>
  <si>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</si>
  <si>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</si>
  <si>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</si>
  <si>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</si>
  <si>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</si>
  <si>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</si>
  <si>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</si>
  <si>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</si>
  <si>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</si>
  <si>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</si>
  <si>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</si>
  <si>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</si>
  <si>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</si>
  <si>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</si>
  <si>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</si>
  <si>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</si>
  <si>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</si>
  <si>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</si>
  <si>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</si>
  <si>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</si>
  <si>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</si>
  <si>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</si>
  <si>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</si>
  <si>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</si>
  <si>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</si>
  <si>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</si>
  <si>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</si>
  <si>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</si>
  <si>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</si>
  <si>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</si>
  <si>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</si>
  <si>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</si>
  <si>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</si>
  <si>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</si>
  <si>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</si>
  <si>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</si>
  <si>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</si>
  <si>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</si>
  <si>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</si>
  <si>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</si>
  <si>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</si>
  <si>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</si>
  <si>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</si>
  <si>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</si>
  <si>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</si>
  <si>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</si>
  <si>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</si>
  <si>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</si>
  <si>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</si>
  <si>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</si>
  <si>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</si>
  <si>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</si>
  <si>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</si>
  <si>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</si>
  <si>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</si>
  <si>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</si>
  <si>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</si>
  <si>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</si>
  <si>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</si>
  <si>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</si>
  <si>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</si>
  <si>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</si>
  <si>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</si>
  <si>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</si>
  <si>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</si>
  <si>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</si>
  <si>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</si>
  <si>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</si>
  <si>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</si>
  <si>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</si>
  <si>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</si>
  <si>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</si>
  <si>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</si>
  <si>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</si>
  <si>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</si>
  <si>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</si>
  <si>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</si>
  <si>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</si>
  <si>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</si>
  <si>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</si>
  <si>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</si>
  <si>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</si>
  <si>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</si>
  <si>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</si>
  <si>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</si>
  <si>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</si>
  <si>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</si>
  <si>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</si>
  <si>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</si>
  <si>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</si>
  <si>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</si>
  <si>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</si>
  <si>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</si>
  <si>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</si>
  <si>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</si>
  <si>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</si>
  <si>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</si>
  <si>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</si>
  <si>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</si>
  <si>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</si>
  <si>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</si>
  <si>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</si>
  <si>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</si>
  <si>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</si>
  <si>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</si>
  <si>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</si>
  <si>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</si>
  <si>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</si>
  <si>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</si>
  <si>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</si>
  <si>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</si>
  <si>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</si>
  <si>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</si>
  <si>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</si>
  <si>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</si>
  <si>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</si>
  <si>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</si>
  <si>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</si>
  <si>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</si>
  <si>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</si>
  <si>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</si>
  <si>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</si>
  <si>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</si>
  <si>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</si>
  <si>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</si>
  <si>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</si>
  <si>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</si>
  <si>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</si>
  <si>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</si>
  <si>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</si>
  <si>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</si>
  <si>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</si>
  <si>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</si>
  <si>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</si>
  <si>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</si>
  <si>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</si>
  <si>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</si>
  <si>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</si>
  <si>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</si>
  <si>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</si>
  <si>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</si>
  <si>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</si>
  <si>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</si>
  <si>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</si>
  <si>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</si>
  <si>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</si>
  <si>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</si>
  <si>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</si>
  <si>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</si>
  <si>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</si>
  <si>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</si>
  <si>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</si>
  <si>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</si>
  <si>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</si>
  <si>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</si>
  <si>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</si>
  <si>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</si>
  <si>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</si>
  <si>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</si>
  <si>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</si>
  <si>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</si>
  <si>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</si>
  <si>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</si>
  <si>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</si>
  <si>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</si>
  <si>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</si>
  <si>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</si>
  <si>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</si>
  <si>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</si>
  <si>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</si>
  <si>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</si>
  <si>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</si>
  <si>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</si>
  <si>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</si>
  <si>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</si>
  <si>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</si>
  <si>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</si>
  <si>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</si>
  <si>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</si>
  <si>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</si>
  <si>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</si>
  <si>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</si>
  <si>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</si>
  <si>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</si>
  <si>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</si>
  <si>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</si>
  <si>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</si>
  <si>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</si>
  <si>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</si>
  <si>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</si>
  <si>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</si>
  <si>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</si>
  <si>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</si>
  <si>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</si>
  <si>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</si>
  <si>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</si>
  <si>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</si>
  <si>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</si>
  <si>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</si>
  <si>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</si>
  <si>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</si>
  <si>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</si>
  <si>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</si>
  <si>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</si>
  <si>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</si>
  <si>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</si>
  <si>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</si>
  <si>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</si>
  <si>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</si>
  <si>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</si>
  <si>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</si>
  <si>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</si>
  <si>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</si>
  <si>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</si>
  <si>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</si>
  <si>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</si>
  <si>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</si>
  <si>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</si>
  <si>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</si>
  <si>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</si>
  <si>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</si>
  <si>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</si>
  <si>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</si>
  <si>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</si>
  <si>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</si>
  <si>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</si>
  <si>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</si>
  <si>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</si>
  <si>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</si>
  <si>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</si>
  <si>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</si>
  <si>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</si>
  <si>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</si>
  <si>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</si>
  <si>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</si>
  <si>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</si>
  <si>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</si>
  <si>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</si>
  <si>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</si>
  <si>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</si>
  <si>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</si>
  <si>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</si>
  <si>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</si>
  <si>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</si>
  <si>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</si>
  <si>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</si>
  <si>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</si>
  <si>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</si>
  <si>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</si>
  <si>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</si>
  <si>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</si>
  <si>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</si>
  <si>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</si>
  <si>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</si>
  <si>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</si>
  <si>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</si>
  <si>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</si>
  <si>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</si>
  <si>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</si>
  <si>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</si>
  <si>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</si>
  <si>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</si>
  <si>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</si>
  <si>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</si>
  <si>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</si>
  <si>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</si>
  <si>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</si>
  <si>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</si>
  <si>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</si>
  <si>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</si>
  <si>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</si>
  <si>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</si>
  <si>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</si>
  <si>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</si>
  <si>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</si>
  <si>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</si>
  <si>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</si>
  <si>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</si>
  <si>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</si>
  <si>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</si>
  <si>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</si>
  <si>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</si>
  <si>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</si>
  <si>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</si>
  <si>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</si>
  <si>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</si>
  <si>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</si>
  <si>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</si>
  <si>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</si>
  <si>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</si>
  <si>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</si>
  <si>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</si>
  <si>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</si>
  <si>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</si>
  <si>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</si>
  <si>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</si>
  <si>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</si>
  <si>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</si>
  <si>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</si>
  <si>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</si>
  <si>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</si>
  <si>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</si>
  <si>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</si>
  <si>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</si>
  <si>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</si>
  <si>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</si>
  <si>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</si>
  <si>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</si>
  <si>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</si>
  <si>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</si>
  <si>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</si>
  <si>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</si>
  <si>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</si>
  <si>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</si>
  <si>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</si>
  <si>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</si>
  <si>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</si>
  <si>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</si>
  <si>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</si>
  <si>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</si>
  <si>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</si>
  <si>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</si>
  <si>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</si>
  <si>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</si>
  <si>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</si>
  <si>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</si>
  <si>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</si>
  <si>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</si>
  <si>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</si>
  <si>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</si>
  <si>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</si>
  <si>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</si>
  <si>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</si>
  <si>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</si>
  <si>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</si>
  <si>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</si>
  <si>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</si>
  <si>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</si>
  <si>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</si>
  <si>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</si>
  <si>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</si>
  <si>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</si>
  <si>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</si>
  <si>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</si>
  <si>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</si>
  <si>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</si>
  <si>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</si>
  <si>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</si>
  <si>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</si>
  <si>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</si>
  <si>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</si>
  <si>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</si>
  <si>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</si>
  <si>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</si>
  <si>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</si>
  <si>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</si>
  <si>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</si>
  <si>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</si>
  <si>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</si>
  <si>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</si>
  <si>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</si>
  <si>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</si>
  <si>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</si>
  <si>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</si>
  <si>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</si>
  <si>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</si>
  <si>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</si>
  <si>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</si>
  <si>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</si>
  <si>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</si>
  <si>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</si>
  <si>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</si>
  <si>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</si>
  <si>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</si>
  <si>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</si>
  <si>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</si>
  <si>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</si>
  <si>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</si>
  <si>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</si>
  <si>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</si>
  <si>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</si>
  <si>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</si>
  <si>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</si>
  <si>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</si>
  <si>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</si>
  <si>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</si>
  <si>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</si>
  <si>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</si>
  <si>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</si>
  <si>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</si>
  <si>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</si>
  <si>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</si>
  <si>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</si>
  <si>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</si>
  <si>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</si>
  <si>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</si>
  <si>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</si>
  <si>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</si>
  <si>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</si>
  <si>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</si>
  <si>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</si>
  <si>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</si>
  <si>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</si>
  <si>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</si>
  <si>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</si>
  <si>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</si>
  <si>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</si>
  <si>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</si>
  <si>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</si>
  <si>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</si>
  <si>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</si>
  <si>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</si>
  <si>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</si>
  <si>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</si>
  <si>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</si>
  <si>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</si>
  <si>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</si>
  <si>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</si>
  <si>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</si>
  <si>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</si>
  <si>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</si>
  <si>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</si>
  <si>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</si>
  <si>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</si>
  <si>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</si>
  <si>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</si>
  <si>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</si>
  <si>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</si>
  <si>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</si>
  <si>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</si>
  <si>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</si>
  <si>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</si>
  <si>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</si>
  <si>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</si>
  <si>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</si>
  <si>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</si>
  <si>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</si>
  <si>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</si>
  <si>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</si>
  <si>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</si>
  <si>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</si>
  <si>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</si>
  <si>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</si>
  <si>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</si>
  <si>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</si>
  <si>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</si>
  <si>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</si>
  <si>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</si>
  <si>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</si>
  <si>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</si>
  <si>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</si>
  <si>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</si>
  <si>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</si>
  <si>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</si>
  <si>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</si>
  <si>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</si>
  <si>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</si>
  <si>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</si>
  <si>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</si>
  <si>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</si>
  <si>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</si>
  <si>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</si>
  <si>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</si>
  <si>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</si>
  <si>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</si>
  <si>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</si>
  <si>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</si>
  <si>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</si>
  <si>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</si>
  <si>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</si>
  <si>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</si>
  <si>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</si>
  <si>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</si>
  <si>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</si>
  <si>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</si>
  <si>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</si>
  <si>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</si>
  <si>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</si>
  <si>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</si>
  <si>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</si>
  <si>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</si>
  <si>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</si>
  <si>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</si>
  <si>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</si>
  <si>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</si>
  <si>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</si>
  <si>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</si>
  <si>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</si>
  <si>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</si>
  <si>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</si>
  <si>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</si>
  <si>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</si>
  <si>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</si>
  <si>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</si>
  <si>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</si>
  <si>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</si>
  <si>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</si>
  <si>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</si>
  <si>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</si>
  <si>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</si>
  <si>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</si>
  <si>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</si>
  <si>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</si>
  <si>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</si>
  <si>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</si>
  <si>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</si>
  <si>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</si>
  <si>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</si>
  <si>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</si>
  <si>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</si>
  <si>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</si>
  <si>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</si>
  <si>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</si>
  <si>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</si>
  <si>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</si>
  <si>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</si>
  <si>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</si>
  <si>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</si>
  <si>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</si>
  <si>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</si>
  <si>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</si>
  <si>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</si>
  <si>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</si>
  <si>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</si>
  <si>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</si>
  <si>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</si>
  <si>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</si>
  <si>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</si>
  <si>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</si>
  <si>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</si>
  <si>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</si>
  <si>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</si>
  <si>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</si>
  <si>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</si>
  <si>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</si>
  <si>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</si>
  <si>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</si>
  <si>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</si>
  <si>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</si>
  <si>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</si>
  <si>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</si>
  <si>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</si>
  <si>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</si>
  <si>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</si>
  <si>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</si>
  <si>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</si>
  <si>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</si>
  <si>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</si>
  <si>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</si>
  <si>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</si>
  <si>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</si>
  <si>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</si>
  <si>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</si>
  <si>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</si>
  <si>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</si>
  <si>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</si>
  <si>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</si>
  <si>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</si>
  <si>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</si>
  <si>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</si>
  <si>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</si>
  <si>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</si>
  <si>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</si>
  <si>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</si>
  <si>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</si>
  <si>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</si>
  <si>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</si>
  <si>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</si>
  <si>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</si>
  <si>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</si>
  <si>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</si>
  <si>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</si>
  <si>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</si>
  <si>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</si>
  <si>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</si>
  <si>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</si>
  <si>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</si>
  <si>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</si>
  <si>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</si>
  <si>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</si>
  <si>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</si>
  <si>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</si>
  <si>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</si>
  <si>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</si>
  <si>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</si>
  <si>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</si>
  <si>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</si>
  <si>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</si>
  <si>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</si>
  <si>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</si>
  <si>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</si>
  <si>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</si>
  <si>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</si>
  <si>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</si>
  <si>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</si>
  <si>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</si>
  <si>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</si>
  <si>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</si>
  <si>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</si>
  <si>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</si>
  <si>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</si>
  <si>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</si>
  <si>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</si>
  <si>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</si>
  <si>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</si>
  <si>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</si>
  <si>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</si>
  <si>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</si>
  <si>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</si>
  <si>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</si>
  <si>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</si>
  <si>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</si>
  <si>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</si>
  <si>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</si>
  <si>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</si>
  <si>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</si>
  <si>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</si>
  <si>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</si>
  <si>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</si>
  <si>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</si>
  <si>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</si>
  <si>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</si>
  <si>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</si>
  <si>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</si>
  <si>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</si>
  <si>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</si>
  <si>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</si>
  <si>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</si>
  <si>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</si>
  <si>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</si>
  <si>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</si>
  <si>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</si>
  <si>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</si>
  <si>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</si>
  <si>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</si>
  <si>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</si>
  <si>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</si>
  <si>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</si>
  <si>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</si>
  <si>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</si>
  <si>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</si>
  <si>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</si>
  <si>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</si>
  <si>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</si>
  <si>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</si>
  <si>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</si>
  <si>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</si>
  <si>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</si>
  <si>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</si>
  <si>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</si>
  <si>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</si>
  <si>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</si>
  <si>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</si>
  <si>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</si>
  <si>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</si>
  <si>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</si>
  <si>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</si>
  <si>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</si>
  <si>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</si>
  <si>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</si>
  <si>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</si>
  <si>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</si>
  <si>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</si>
  <si>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</si>
  <si>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</si>
  <si>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</si>
  <si>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</si>
  <si>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</si>
  <si>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</si>
  <si>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</si>
  <si>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</si>
  <si>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</si>
  <si>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</si>
  <si>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</si>
  <si>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</si>
  <si>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</si>
  <si>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</si>
  <si>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</si>
  <si>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</si>
  <si>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</si>
  <si>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</si>
  <si>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</si>
  <si>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</si>
  <si>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</si>
  <si>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</si>
  <si>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</si>
  <si>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</si>
  <si>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</si>
  <si>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</si>
  <si>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</si>
  <si>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</si>
  <si>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</si>
  <si>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</si>
  <si>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</si>
  <si>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</si>
  <si>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</si>
  <si>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</si>
  <si>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</si>
  <si>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</si>
  <si>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</si>
  <si>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</si>
  <si>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</si>
  <si>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</si>
  <si>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</si>
  <si>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</si>
  <si>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</si>
  <si>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</si>
  <si>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</si>
  <si>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</si>
  <si>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</si>
  <si>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</si>
  <si>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</si>
  <si>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</si>
  <si>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</si>
  <si>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</si>
  <si>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</si>
  <si>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</si>
  <si>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</si>
  <si>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</si>
  <si>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</si>
  <si>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</si>
  <si>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</si>
  <si>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</si>
  <si>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</si>
  <si>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</si>
  <si>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</si>
  <si>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</si>
  <si>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</si>
  <si>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</si>
  <si>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</si>
  <si>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</si>
  <si>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</si>
  <si>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</si>
  <si>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</si>
  <si>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</si>
  <si>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</si>
  <si>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</si>
  <si>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</si>
  <si>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</si>
  <si>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</si>
  <si>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</si>
  <si>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</si>
  <si>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</si>
  <si>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</si>
  <si>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</si>
  <si>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</si>
  <si>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</si>
  <si>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</si>
  <si>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</si>
  <si>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</si>
  <si>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</si>
  <si>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</si>
  <si>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</si>
  <si>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</si>
  <si>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</si>
  <si>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</si>
  <si>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</si>
  <si>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</si>
  <si>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</si>
  <si>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</si>
  <si>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</si>
  <si>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</si>
  <si>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</si>
  <si>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</si>
  <si>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</si>
  <si>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</si>
  <si>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</si>
  <si>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</si>
  <si>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</si>
  <si>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</si>
  <si>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</si>
  <si>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</si>
  <si>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</si>
  <si>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</si>
  <si>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</si>
  <si>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</si>
  <si>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</si>
  <si>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</si>
  <si>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</si>
  <si>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</si>
  <si>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</si>
  <si>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</si>
  <si>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</si>
  <si>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</si>
  <si>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</si>
  <si>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</si>
  <si>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</si>
  <si>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</si>
  <si>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</si>
  <si>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</si>
  <si>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</si>
  <si>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</si>
  <si>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</si>
  <si>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</si>
  <si>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</si>
  <si>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</si>
  <si>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</si>
  <si>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</si>
  <si>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</si>
  <si>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</si>
  <si>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</si>
  <si>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</si>
  <si>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</si>
  <si>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</si>
  <si>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</si>
  <si>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</si>
  <si>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</si>
  <si>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</si>
  <si>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</si>
  <si>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</si>
  <si>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</si>
  <si>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</si>
  <si>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</si>
  <si>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</si>
  <si>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</si>
  <si>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</si>
  <si>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</si>
  <si>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</si>
  <si>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</si>
  <si>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</si>
  <si>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</si>
  <si>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</si>
  <si>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</si>
  <si>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</si>
  <si>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</si>
  <si>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</si>
  <si>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</si>
  <si>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</si>
  <si>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</si>
  <si>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</si>
  <si>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</si>
  <si>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</si>
  <si>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</si>
  <si>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</si>
  <si>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</si>
  <si>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</si>
  <si>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</si>
  <si>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</si>
  <si>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</si>
  <si>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</si>
  <si>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</si>
  <si>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</si>
  <si>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</si>
  <si>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</si>
  <si>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</si>
  <si>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</si>
  <si>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</si>
  <si>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</si>
  <si>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</si>
  <si>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</si>
  <si>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</si>
  <si>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</si>
  <si>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</si>
  <si>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</si>
  <si>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</si>
  <si>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</si>
  <si>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</si>
  <si>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</si>
  <si>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</si>
  <si>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</si>
  <si>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</si>
  <si>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</si>
  <si>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</si>
  <si>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</si>
  <si>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</si>
  <si>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</si>
  <si>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</si>
  <si>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</si>
  <si>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</si>
  <si>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</si>
  <si>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</si>
  <si>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</si>
  <si>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</si>
  <si>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</si>
  <si>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</si>
  <si>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</si>
  <si>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</si>
  <si>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</si>
  <si>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</si>
  <si>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</si>
  <si>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</si>
  <si>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</si>
  <si>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</si>
  <si>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</si>
  <si>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</si>
  <si>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</si>
  <si>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</si>
  <si>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</si>
  <si>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</si>
  <si>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</si>
  <si>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</si>
  <si>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</si>
  <si>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</si>
  <si>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</si>
  <si>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</si>
  <si>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</si>
  <si>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</si>
  <si>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</si>
  <si>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</si>
  <si>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</si>
  <si>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</si>
  <si>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</si>
  <si>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</si>
  <si>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</si>
  <si>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</si>
  <si>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</si>
  <si>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</si>
  <si>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</si>
  <si>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</si>
  <si>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</si>
  <si>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</si>
  <si>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</si>
  <si>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</si>
  <si>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</si>
  <si>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</si>
  <si>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</si>
  <si>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</si>
  <si>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</si>
  <si>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</si>
  <si>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</si>
  <si>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</si>
  <si>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</si>
  <si>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</si>
  <si>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</si>
  <si>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</si>
  <si>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</si>
  <si>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</si>
  <si>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</si>
  <si>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</si>
  <si>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</si>
  <si>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</si>
  <si>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</si>
  <si>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</si>
  <si>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</si>
  <si>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</si>
  <si>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</si>
  <si>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</si>
  <si>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</si>
  <si>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</si>
  <si>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</si>
  <si>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</si>
  <si>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</si>
  <si>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</si>
  <si>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</si>
  <si>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</si>
  <si>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</si>
  <si>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</si>
  <si>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</si>
  <si>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</si>
  <si>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</si>
  <si>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</si>
  <si>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</si>
  <si>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</si>
  <si>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</si>
  <si>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</si>
  <si>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</si>
  <si>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</si>
  <si>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</si>
  <si>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</si>
  <si>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</si>
  <si>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</si>
  <si>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</si>
  <si>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</si>
  <si>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</si>
  <si>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</si>
  <si>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</si>
  <si>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</si>
  <si>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</si>
  <si>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</si>
  <si>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</si>
  <si>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</si>
  <si>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</si>
  <si>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</si>
  <si>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</si>
  <si>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</si>
  <si>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</si>
  <si>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</si>
  <si>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</si>
  <si>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</si>
  <si>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</si>
  <si>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</si>
  <si>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</si>
  <si>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</si>
  <si>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</si>
  <si>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</si>
  <si>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</si>
  <si>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</si>
  <si>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</si>
  <si>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</si>
  <si>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</si>
  <si>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</si>
  <si>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</si>
  <si>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</si>
  <si>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</si>
  <si>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</si>
  <si>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</si>
  <si>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</si>
  <si>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</si>
  <si>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</si>
  <si>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</si>
  <si>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</si>
  <si>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</si>
  <si>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</si>
  <si>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</si>
  <si>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</si>
  <si>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</si>
  <si>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</si>
  <si>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</si>
  <si>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</si>
  <si>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</si>
  <si>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</si>
  <si>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</si>
  <si>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</si>
  <si>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</si>
  <si>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</si>
  <si>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</si>
  <si>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</si>
  <si>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</si>
  <si>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</si>
  <si>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</si>
  <si>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</si>
  <si>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</si>
  <si>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</si>
  <si>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</si>
  <si>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</si>
  <si>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</si>
  <si>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</si>
  <si>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</si>
  <si>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</si>
  <si>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</si>
  <si>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</si>
  <si>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</si>
  <si>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</si>
  <si>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</si>
  <si>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</si>
  <si>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</si>
  <si>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</si>
  <si>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</si>
  <si>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</si>
  <si>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</si>
  <si>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</si>
  <si>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</si>
  <si>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</si>
  <si>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</si>
  <si>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</si>
  <si>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</si>
  <si>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</si>
  <si>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</si>
  <si>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</si>
  <si>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</si>
  <si>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</si>
  <si>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</si>
  <si>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</si>
  <si>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</si>
  <si>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</si>
  <si>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</si>
  <si>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</si>
  <si>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</si>
  <si>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</si>
  <si>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</si>
  <si>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</si>
  <si>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</si>
  <si>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</si>
  <si>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</si>
  <si>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</si>
  <si>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</si>
  <si>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</si>
  <si>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</si>
  <si>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</si>
  <si>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</si>
  <si>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</si>
  <si>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</si>
  <si>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</si>
  <si>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</si>
  <si>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</si>
  <si>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</si>
  <si>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</si>
  <si>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</si>
  <si>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</si>
  <si>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</si>
  <si>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</si>
  <si>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</si>
  <si>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</si>
  <si>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</si>
  <si>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</si>
  <si>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</si>
  <si>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</si>
  <si>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</si>
  <si>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</si>
  <si>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</si>
  <si>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</si>
  <si>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</si>
  <si>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</si>
  <si>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</si>
  <si>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</si>
  <si>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</si>
  <si>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</si>
  <si>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</si>
  <si>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</si>
  <si>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</si>
  <si>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</si>
  <si>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</si>
  <si>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</si>
  <si>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</si>
  <si>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</si>
  <si>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</si>
  <si>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</si>
  <si>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</si>
  <si>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</si>
  <si>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</si>
  <si>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</si>
  <si>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</si>
  <si>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</si>
  <si>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</si>
  <si>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</si>
  <si>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</si>
  <si>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</si>
  <si>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</si>
  <si>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</si>
  <si>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</si>
  <si>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</si>
  <si>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</si>
  <si>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</si>
  <si>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</si>
  <si>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</si>
  <si>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</si>
  <si>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</si>
  <si>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</si>
  <si>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</si>
  <si>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</si>
  <si>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</si>
  <si>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</si>
  <si>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</si>
  <si>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</si>
  <si>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</si>
  <si>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</si>
  <si>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</si>
  <si>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</si>
  <si>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</si>
  <si>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</si>
  <si>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</si>
  <si>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</si>
  <si>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</si>
  <si>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</si>
  <si>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</si>
  <si>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</si>
  <si>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</si>
  <si>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</si>
  <si>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</si>
  <si>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</si>
  <si>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</si>
  <si>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</si>
  <si>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</si>
  <si>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</si>
  <si>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</si>
  <si>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</si>
  <si>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</si>
  <si>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</si>
  <si>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</si>
  <si>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</si>
  <si>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</si>
  <si>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</si>
  <si>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</si>
  <si>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</si>
  <si>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</si>
  <si>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</si>
  <si>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</si>
  <si>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</si>
  <si>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</si>
  <si>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</si>
  <si>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</si>
  <si>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</si>
  <si>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</si>
  <si>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</si>
  <si>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</si>
  <si>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</si>
  <si>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</si>
  <si>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</si>
  <si>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</si>
  <si>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</si>
  <si>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</si>
  <si>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</si>
  <si>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</si>
  <si>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</si>
  <si>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</si>
  <si>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</si>
  <si>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</si>
  <si>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</si>
  <si>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</si>
  <si>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</si>
  <si>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</si>
  <si>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</si>
  <si>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</si>
  <si>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</si>
  <si>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</si>
  <si>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</si>
  <si>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</si>
  <si>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</si>
  <si>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</si>
  <si>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</si>
  <si>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</si>
  <si>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</si>
  <si>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</si>
  <si>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</si>
  <si>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</si>
  <si>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</si>
  <si>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</si>
  <si>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</si>
  <si>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</si>
  <si>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</si>
  <si>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</si>
  <si>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</si>
  <si>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</si>
  <si>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</si>
  <si>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</si>
  <si>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</si>
  <si>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</si>
  <si>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</si>
  <si>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</si>
  <si>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</si>
  <si>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</si>
  <si>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</si>
  <si>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</si>
  <si>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</si>
  <si>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</si>
  <si>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</si>
  <si>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</si>
  <si>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</si>
  <si>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</si>
  <si>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</si>
  <si>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</si>
  <si>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</si>
  <si>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</si>
  <si>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</si>
  <si>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</si>
  <si>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</si>
  <si>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</si>
  <si>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</si>
  <si>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</si>
  <si>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</si>
  <si>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</si>
  <si>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</si>
  <si>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</si>
  <si>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</si>
  <si>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</si>
  <si>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</si>
  <si>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</si>
  <si>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</si>
  <si>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</si>
  <si>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</si>
  <si>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</si>
  <si>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</si>
  <si>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</si>
  <si>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</si>
  <si>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</si>
  <si>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</si>
  <si>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</si>
  <si>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</si>
  <si>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</si>
  <si>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</si>
  <si>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</si>
  <si>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</si>
  <si>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</si>
  <si>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</si>
  <si>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</si>
  <si>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</si>
  <si>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</si>
  <si>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</si>
  <si>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</si>
  <si>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</si>
  <si>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</si>
  <si>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</si>
  <si>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</si>
  <si>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</si>
  <si>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</si>
  <si>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</si>
  <si>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</si>
  <si>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</si>
  <si>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</si>
  <si>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</si>
  <si>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</si>
  <si>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</si>
  <si>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</si>
  <si>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</si>
  <si>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</si>
  <si>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</si>
  <si>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</si>
  <si>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</si>
  <si>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</si>
  <si>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</si>
  <si>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</si>
  <si>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</si>
  <si>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</si>
  <si>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</si>
  <si>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</si>
  <si>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</si>
  <si>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</si>
  <si>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</si>
  <si>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</si>
  <si>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</si>
  <si>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</si>
  <si>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</si>
  <si>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</si>
  <si>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</si>
  <si>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</si>
  <si>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</si>
  <si>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</si>
  <si>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</si>
  <si>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</si>
  <si>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</si>
  <si>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</si>
  <si>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</si>
  <si>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</si>
  <si>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</si>
  <si>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</si>
  <si>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</si>
  <si>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</si>
  <si>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</si>
  <si>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</si>
  <si>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</si>
  <si>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</si>
  <si>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</si>
  <si>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</si>
  <si>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</si>
  <si>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</si>
  <si>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</si>
  <si>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</si>
  <si>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</si>
  <si>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</si>
  <si>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</si>
  <si>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</si>
  <si>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</si>
  <si>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</si>
  <si>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</si>
  <si>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</si>
  <si>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</si>
  <si>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</si>
  <si>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</si>
  <si>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</si>
  <si>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</si>
  <si>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</si>
  <si>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</si>
  <si>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</si>
  <si>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</si>
  <si>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</si>
  <si>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</si>
  <si>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</si>
  <si>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</si>
  <si>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</si>
  <si>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</si>
  <si>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</si>
  <si>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</si>
  <si>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</si>
  <si>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</si>
  <si>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</si>
  <si>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</si>
  <si>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</si>
  <si>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</si>
  <si>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</si>
  <si>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</si>
  <si>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</si>
  <si>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</si>
  <si>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</si>
  <si>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</si>
  <si>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</si>
  <si>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</si>
  <si>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</si>
  <si>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</si>
  <si>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</si>
  <si>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</si>
  <si>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</si>
  <si>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</si>
  <si>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</si>
  <si>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</si>
  <si>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</si>
  <si>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</si>
  <si>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</si>
  <si>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</si>
  <si>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</si>
  <si>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</si>
  <si>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</si>
  <si>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</si>
  <si>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</si>
  <si>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</si>
  <si>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</si>
  <si>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</si>
  <si>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</si>
  <si>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</si>
  <si>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</si>
  <si>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</si>
  <si>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</si>
  <si>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</si>
  <si>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</si>
  <si>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</si>
  <si>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</si>
  <si>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</si>
  <si>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</si>
  <si>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</si>
  <si>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</si>
  <si>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</si>
  <si>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</si>
  <si>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</si>
  <si>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</si>
  <si>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</si>
  <si>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</si>
  <si>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</si>
  <si>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</si>
  <si>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</si>
  <si>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</si>
  <si>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</si>
  <si>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</si>
  <si>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</si>
  <si>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</si>
  <si>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</si>
  <si>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</si>
  <si>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</si>
  <si>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</si>
  <si>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</si>
  <si>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</si>
  <si>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</si>
  <si>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</si>
  <si>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</si>
  <si>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</si>
  <si>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</si>
  <si>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</si>
  <si>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</si>
  <si>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</si>
  <si>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</si>
  <si>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</si>
  <si>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</si>
  <si>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</si>
  <si>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</si>
  <si>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</si>
  <si>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</si>
  <si>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</si>
  <si>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</si>
  <si>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</si>
  <si>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</si>
  <si>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</si>
  <si>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</si>
  <si>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</si>
  <si>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</si>
  <si>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</si>
  <si>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</si>
  <si>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</si>
  <si>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</si>
  <si>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</si>
  <si>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</si>
  <si>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</si>
  <si>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</si>
  <si>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</si>
  <si>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</si>
  <si>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</si>
  <si>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</si>
  <si>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</si>
  <si>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</si>
  <si>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</si>
  <si>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</si>
  <si>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</si>
  <si>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</si>
  <si>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</si>
  <si>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</si>
  <si>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</si>
  <si>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</si>
  <si>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</si>
  <si>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</si>
  <si>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</si>
  <si>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</si>
  <si>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</si>
  <si>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</si>
  <si>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</si>
  <si>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</si>
  <si>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</si>
  <si>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</si>
  <si>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</si>
  <si>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</si>
  <si>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</si>
  <si>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</si>
  <si>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</si>
  <si>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</si>
  <si>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</si>
  <si>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</si>
  <si>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</si>
  <si>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</si>
  <si>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</si>
  <si>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</si>
  <si>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</si>
  <si>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</si>
  <si>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</si>
  <si>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</si>
  <si>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</si>
  <si>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</si>
  <si>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</si>
  <si>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</si>
  <si>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</si>
  <si>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</si>
  <si>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</si>
  <si>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</si>
  <si>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</si>
  <si>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</si>
  <si>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</si>
  <si>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</si>
  <si>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</si>
  <si>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</si>
  <si>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</si>
  <si>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</si>
  <si>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</si>
  <si>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</si>
  <si>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</si>
  <si>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</si>
  <si>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</si>
  <si>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</si>
  <si>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</si>
  <si>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</si>
  <si>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</si>
  <si>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</si>
  <si>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</si>
  <si>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</si>
  <si>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</si>
  <si>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</si>
  <si>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</si>
  <si>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</si>
  <si>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</si>
  <si>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</si>
  <si>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</si>
  <si>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</si>
  <si>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</si>
  <si>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</si>
  <si>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</si>
  <si>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</si>
  <si>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</si>
  <si>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</si>
  <si>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</si>
  <si>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</si>
  <si>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</si>
  <si>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</si>
  <si>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</si>
  <si>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</si>
  <si>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</si>
  <si>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</si>
  <si>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</si>
  <si>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</si>
  <si>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</si>
  <si>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</si>
  <si>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</si>
  <si>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</si>
  <si>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</si>
  <si>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</si>
  <si>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</si>
  <si>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</si>
  <si>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</si>
  <si>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</si>
  <si>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</si>
  <si>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</si>
  <si>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</si>
  <si>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</si>
  <si>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</si>
  <si>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</si>
  <si>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</si>
  <si>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</si>
  <si>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</si>
  <si>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</si>
  <si>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</si>
  <si>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</si>
  <si>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</si>
  <si>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</si>
  <si>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</si>
  <si>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</si>
  <si>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</si>
  <si>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</si>
  <si>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</si>
  <si>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</si>
  <si>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</si>
  <si>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</si>
  <si>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</si>
  <si>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</si>
  <si>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</si>
  <si>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</si>
  <si>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</si>
  <si>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</si>
  <si>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</si>
  <si>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</si>
  <si>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</si>
  <si>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</si>
  <si>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</si>
  <si>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</si>
  <si>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</si>
  <si>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</si>
  <si>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</si>
  <si>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</si>
  <si>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</si>
  <si>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</si>
  <si>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</si>
  <si>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</si>
  <si>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</si>
  <si>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</si>
  <si>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</si>
  <si>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</si>
  <si>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</si>
  <si>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</si>
  <si>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</si>
  <si>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</si>
  <si>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</si>
  <si>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</si>
  <si>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</si>
  <si>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</si>
  <si>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</si>
  <si>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</si>
  <si>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</si>
  <si>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</si>
  <si>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</si>
  <si>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</si>
  <si>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</si>
  <si>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</si>
  <si>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</si>
  <si>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</si>
  <si>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</si>
  <si>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</si>
  <si>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</si>
  <si>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</si>
  <si>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</si>
  <si>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</si>
  <si>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</si>
  <si>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</si>
  <si>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</si>
  <si>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</si>
  <si>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</si>
  <si>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</si>
  <si>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</si>
  <si>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</si>
  <si>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</si>
  <si>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</si>
  <si>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</si>
  <si>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</si>
  <si>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</si>
  <si>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</si>
  <si>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</si>
  <si>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</si>
  <si>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</si>
  <si>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</si>
  <si>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</si>
  <si>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</si>
  <si>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</si>
  <si>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</si>
  <si>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</si>
  <si>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</si>
  <si>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</si>
  <si>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</si>
  <si>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</si>
  <si>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</si>
  <si>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</si>
  <si>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</si>
  <si>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</si>
  <si>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</si>
  <si>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</si>
  <si>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</si>
  <si>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</si>
  <si>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</si>
  <si>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</si>
  <si>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</si>
  <si>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</si>
  <si>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</si>
  <si>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</si>
  <si>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</si>
  <si>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</si>
  <si>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</si>
  <si>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</si>
  <si>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</si>
  <si>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</si>
  <si>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</si>
  <si>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</si>
  <si>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</si>
  <si>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</si>
  <si>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</si>
  <si>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</si>
  <si>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</si>
  <si>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</si>
  <si>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</si>
  <si>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</si>
  <si>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</si>
  <si>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</si>
  <si>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</si>
  <si>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</si>
  <si>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</si>
  <si>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</si>
  <si>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</si>
  <si>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</si>
  <si>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</si>
  <si>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</si>
  <si>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</si>
  <si>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</si>
  <si>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</si>
  <si>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</si>
  <si>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</si>
  <si>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</si>
  <si>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</si>
  <si>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</si>
  <si>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</si>
  <si>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</si>
  <si>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</si>
  <si>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</si>
  <si>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</si>
  <si>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</si>
  <si>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</si>
  <si>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</si>
  <si>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</si>
  <si>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</si>
  <si>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</si>
  <si>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</si>
  <si>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</si>
  <si>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</si>
  <si>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</si>
  <si>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</si>
  <si>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</si>
  <si>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</si>
  <si>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</si>
  <si>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</si>
  <si>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</si>
  <si>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</si>
  <si>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</si>
  <si>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</si>
  <si>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</si>
  <si>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</si>
  <si>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</si>
  <si>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</si>
  <si>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</si>
  <si>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</si>
  <si>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</si>
  <si>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</si>
  <si>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</si>
  <si>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</si>
  <si>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</si>
  <si>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</si>
  <si>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</si>
  <si>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</si>
  <si>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</si>
  <si>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</si>
  <si>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</si>
  <si>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</si>
  <si>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</si>
  <si>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</si>
  <si>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</si>
  <si>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</si>
  <si>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</si>
  <si>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</si>
  <si>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</si>
  <si>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</si>
  <si>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</si>
  <si>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</si>
  <si>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</si>
  <si>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</si>
  <si>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</si>
  <si>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</si>
  <si>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</si>
  <si>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</si>
  <si>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</si>
  <si>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</si>
  <si>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</si>
  <si>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</si>
  <si>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</si>
  <si>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</si>
  <si>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</si>
  <si>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</si>
  <si>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</si>
  <si>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</si>
  <si>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</si>
  <si>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</si>
  <si>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</si>
  <si>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</si>
  <si>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</si>
  <si>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</si>
  <si>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</si>
  <si>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</si>
  <si>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</si>
  <si>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</si>
  <si>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</si>
  <si>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</si>
  <si>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</si>
  <si>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</si>
  <si>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</si>
  <si>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</si>
  <si>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</si>
  <si>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</si>
  <si>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</si>
  <si>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</si>
  <si>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</si>
  <si>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</si>
  <si>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</si>
  <si>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</si>
  <si>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</si>
  <si>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</si>
  <si>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</si>
  <si>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</si>
  <si>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</si>
  <si>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</si>
  <si>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</si>
  <si>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</si>
  <si>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</si>
  <si>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</si>
  <si>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</si>
  <si>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</si>
  <si>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</si>
  <si>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</si>
  <si>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</si>
  <si>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</si>
  <si>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</si>
  <si>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</si>
  <si>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</si>
  <si>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</si>
  <si>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</si>
  <si>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</si>
  <si>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</si>
  <si>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</si>
  <si>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</si>
  <si>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</si>
  <si>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</si>
  <si>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</si>
  <si>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</si>
  <si>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</si>
  <si>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</si>
  <si>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</si>
  <si>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</si>
  <si>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</si>
  <si>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</si>
  <si>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</si>
  <si>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</si>
  <si>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</si>
  <si>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</si>
  <si>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</si>
  <si>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</si>
  <si>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</si>
  <si>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</si>
  <si>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</si>
  <si>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</si>
  <si>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</si>
  <si>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</si>
  <si>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</si>
  <si>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</si>
  <si>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</si>
  <si>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</si>
  <si>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</si>
  <si>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</si>
  <si>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</si>
  <si>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</si>
  <si>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</si>
  <si>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</si>
  <si>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</si>
  <si>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</si>
  <si>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</si>
  <si>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</si>
  <si>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</si>
  <si>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</si>
  <si>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</si>
  <si>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</si>
  <si>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</si>
  <si>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</si>
  <si>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</si>
  <si>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</si>
  <si>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</si>
  <si>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</si>
  <si>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</si>
  <si>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</si>
  <si>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</si>
  <si>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</si>
  <si>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</si>
  <si>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</si>
  <si>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</si>
  <si>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</si>
  <si>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</si>
  <si>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</si>
  <si>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</si>
  <si>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</si>
  <si>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</si>
  <si>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</si>
  <si>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</si>
  <si>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</si>
  <si>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</si>
  <si>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</si>
  <si>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</si>
  <si>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</si>
  <si>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</si>
  <si>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</si>
  <si>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</si>
  <si>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</si>
  <si>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</si>
  <si>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</si>
  <si>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</si>
  <si>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</si>
  <si>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</si>
  <si>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</si>
  <si>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</si>
  <si>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</si>
  <si>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</si>
  <si>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</si>
  <si>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</si>
  <si>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</si>
  <si>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</si>
  <si>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</si>
  <si>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</si>
  <si>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</si>
  <si>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</si>
  <si>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</si>
  <si>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</si>
  <si>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</si>
  <si>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</si>
  <si>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</si>
  <si>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</si>
  <si>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</si>
  <si>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</si>
  <si>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</si>
  <si>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</si>
  <si>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</si>
  <si>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</si>
  <si>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</si>
  <si>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</si>
  <si>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</si>
  <si>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</si>
  <si>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</si>
  <si>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</si>
  <si>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</si>
  <si>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</si>
  <si>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</si>
  <si>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</si>
  <si>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</si>
  <si>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</si>
  <si>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</si>
  <si>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</si>
  <si>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</si>
  <si>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</si>
  <si>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</si>
  <si>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</si>
  <si>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</si>
  <si>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</si>
  <si>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</si>
  <si>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</si>
  <si>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</si>
  <si>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</si>
  <si>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</si>
  <si>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</si>
  <si>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</si>
  <si>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</si>
  <si>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</si>
  <si>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</si>
  <si>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</si>
  <si>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</si>
  <si>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</si>
  <si>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</si>
  <si>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</si>
  <si>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</si>
  <si>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</si>
  <si>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</si>
  <si>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</si>
  <si>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</si>
  <si>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</si>
  <si>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</si>
  <si>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</si>
  <si>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</si>
  <si>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</si>
  <si>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</si>
  <si>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</si>
  <si>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</si>
  <si>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</si>
  <si>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</si>
  <si>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</si>
  <si>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</si>
  <si>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</si>
  <si>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</si>
  <si>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</si>
  <si>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</si>
  <si>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</si>
  <si>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</si>
  <si>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</si>
  <si>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</si>
  <si>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</si>
  <si>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</si>
  <si>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</si>
  <si>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</si>
  <si>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</si>
  <si>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</si>
  <si>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</si>
  <si>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</si>
  <si>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</si>
  <si>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</si>
  <si>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</si>
  <si>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</si>
  <si>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</si>
  <si>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</si>
  <si>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</si>
  <si>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</si>
  <si>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</si>
  <si>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</si>
  <si>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</si>
  <si>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</si>
  <si>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</si>
  <si>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</si>
  <si>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</si>
  <si>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</si>
  <si>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</si>
  <si>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</si>
  <si>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</si>
  <si>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</si>
  <si>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</si>
  <si>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</si>
  <si>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</si>
  <si>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</si>
  <si>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</si>
  <si>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</si>
  <si>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</si>
  <si>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</si>
  <si>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</si>
  <si>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</si>
  <si>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</si>
  <si>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</si>
  <si>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</si>
  <si>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</si>
  <si>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</si>
  <si>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</si>
  <si>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</si>
  <si>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</si>
  <si>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</si>
  <si>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</si>
  <si>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</si>
  <si>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</si>
  <si>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</si>
  <si>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</si>
  <si>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</si>
  <si>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</si>
  <si>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</si>
  <si>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</si>
  <si>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</si>
  <si>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</si>
  <si>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</si>
  <si>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</si>
  <si>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</si>
  <si>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</si>
  <si>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</si>
  <si>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</si>
  <si>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</si>
  <si>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</si>
  <si>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</si>
  <si>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</si>
  <si>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</si>
  <si>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</si>
  <si>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</si>
  <si>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</si>
  <si>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</si>
  <si>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</si>
  <si>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</si>
  <si>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</si>
  <si>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</si>
  <si>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</si>
  <si>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</si>
  <si>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</si>
  <si>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</si>
  <si>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</si>
  <si>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</si>
  <si>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</si>
  <si>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</si>
  <si>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</si>
  <si>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</si>
  <si>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</si>
  <si>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</si>
  <si>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</si>
  <si>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</si>
  <si>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</si>
  <si>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</si>
  <si>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</si>
  <si>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</si>
  <si>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</si>
  <si>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</si>
  <si>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</si>
  <si>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</si>
  <si>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</si>
  <si>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</si>
  <si>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</si>
  <si>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</si>
  <si>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</si>
  <si>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</si>
  <si>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</si>
  <si>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</si>
  <si>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</si>
  <si>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</si>
  <si>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</si>
  <si>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</si>
  <si>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</si>
  <si>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</si>
  <si>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</si>
  <si>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</si>
  <si>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</si>
  <si>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</si>
  <si>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</si>
  <si>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</si>
  <si>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</si>
  <si>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</si>
  <si>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</si>
  <si>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</si>
  <si>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</si>
  <si>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</si>
  <si>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</si>
  <si>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</si>
  <si>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</si>
  <si>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</si>
  <si>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</si>
  <si>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</si>
  <si>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</si>
  <si>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</si>
  <si>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</si>
  <si>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</si>
  <si>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</si>
  <si>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</si>
  <si>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</si>
  <si>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</si>
  <si>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</si>
  <si>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</si>
  <si>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</si>
  <si>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</si>
  <si>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</si>
  <si>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</si>
  <si>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</si>
  <si>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</si>
  <si>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</si>
  <si>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</si>
  <si>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</si>
  <si>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</si>
  <si>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</si>
  <si>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</si>
  <si>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</si>
  <si>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</si>
  <si>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</si>
  <si>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</si>
  <si>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</si>
  <si>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</si>
  <si>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</si>
  <si>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</si>
  <si>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</si>
  <si>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</si>
  <si>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</si>
  <si>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</si>
  <si>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</si>
  <si>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</si>
  <si>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</si>
  <si>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</si>
  <si>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</si>
  <si>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</si>
  <si>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</si>
  <si>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</si>
  <si>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</si>
  <si>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</si>
  <si>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</si>
  <si>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</si>
  <si>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</si>
  <si>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</si>
  <si>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</si>
  <si>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</si>
  <si>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</si>
  <si>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</si>
  <si>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</si>
  <si>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</si>
  <si>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</si>
  <si>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</si>
  <si>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</si>
  <si>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</si>
  <si>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</si>
  <si>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</si>
  <si>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</si>
  <si>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</si>
  <si>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</si>
  <si>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</si>
  <si>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</si>
  <si>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</si>
  <si>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</si>
  <si>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</si>
  <si>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</si>
  <si>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</si>
  <si>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</si>
  <si>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</si>
  <si>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</si>
  <si>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</si>
  <si>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</si>
  <si>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</si>
  <si>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</si>
  <si>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</si>
  <si>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</si>
  <si>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</si>
  <si>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</si>
  <si>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</si>
  <si>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</si>
  <si>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</si>
  <si>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</si>
  <si>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</si>
  <si>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</si>
  <si>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</si>
  <si>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</si>
  <si>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</si>
  <si>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</si>
  <si>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</si>
  <si>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</si>
  <si>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</si>
  <si>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</si>
  <si>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</si>
  <si>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</si>
  <si>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</si>
  <si>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</si>
  <si>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</si>
  <si>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</si>
  <si>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</si>
  <si>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</si>
  <si>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</si>
  <si>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</si>
  <si>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</si>
  <si>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</si>
  <si>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</si>
  <si>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</si>
  <si>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</si>
  <si>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</si>
  <si>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</si>
  <si>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</si>
  <si>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</si>
  <si>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</si>
  <si>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</si>
  <si>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</si>
  <si>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</si>
  <si>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</si>
  <si>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</si>
  <si>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</si>
  <si>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</si>
  <si>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</si>
  <si>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</si>
  <si>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</si>
  <si>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</si>
  <si>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</si>
  <si>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</si>
  <si>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</si>
  <si>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</si>
  <si>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</si>
  <si>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</si>
  <si>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</si>
  <si>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</si>
  <si>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</si>
  <si>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</si>
  <si>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</si>
  <si>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</si>
  <si>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</si>
  <si>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</si>
  <si>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</si>
  <si>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</si>
  <si>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</si>
  <si>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</si>
  <si>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</si>
  <si>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</si>
  <si>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</si>
  <si>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</si>
  <si>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</si>
  <si>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</si>
  <si>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</si>
  <si>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</si>
  <si>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</si>
  <si>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</si>
  <si>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</si>
  <si>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</si>
  <si>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</si>
  <si>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</si>
  <si>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</si>
  <si>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</si>
  <si>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</si>
  <si>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</si>
  <si>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</si>
  <si>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</si>
  <si>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</si>
  <si>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</si>
  <si>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</si>
  <si>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</si>
  <si>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</si>
  <si>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</si>
  <si>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</si>
  <si>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</si>
  <si>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</si>
  <si>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</si>
  <si>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</si>
  <si>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</si>
  <si>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</si>
  <si>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</si>
  <si>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</si>
  <si>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</si>
  <si>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</si>
  <si>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</si>
  <si>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</si>
  <si>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</si>
  <si>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</si>
  <si>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</si>
  <si>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</si>
  <si>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</si>
  <si>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</si>
  <si>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</si>
  <si>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</si>
  <si>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</si>
  <si>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</si>
  <si>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</si>
  <si>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</si>
  <si>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</si>
  <si>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</si>
  <si>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</si>
  <si>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</si>
  <si>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</si>
  <si>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</si>
  <si>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</si>
  <si>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</si>
  <si>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</si>
  <si>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</si>
  <si>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</si>
  <si>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</si>
  <si>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</si>
  <si>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</si>
  <si>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</si>
  <si>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</si>
  <si>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</si>
  <si>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</si>
  <si>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</si>
  <si>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</si>
  <si>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</si>
  <si>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</si>
  <si>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</si>
  <si>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</si>
  <si>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</si>
  <si>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</si>
  <si>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</si>
  <si>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</si>
  <si>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</si>
  <si>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</si>
  <si>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</si>
  <si>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</si>
  <si>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</si>
  <si>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</si>
  <si>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</si>
  <si>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</si>
  <si>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</si>
  <si>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</si>
  <si>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</si>
  <si>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</si>
  <si>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</si>
  <si>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</si>
  <si>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</si>
  <si>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</si>
  <si>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</si>
  <si>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</si>
  <si>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</si>
  <si>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</si>
  <si>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</si>
  <si>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</si>
  <si>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</si>
  <si>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</si>
  <si>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</si>
  <si>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</si>
  <si>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</si>
  <si>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</si>
  <si>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</si>
  <si>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</si>
  <si>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</si>
  <si>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</si>
  <si>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</si>
  <si>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</si>
  <si>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</si>
  <si>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</si>
  <si>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</si>
  <si>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</si>
  <si>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</si>
  <si>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</si>
  <si>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</si>
  <si>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</si>
  <si>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</si>
  <si>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</si>
  <si>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</si>
  <si>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</si>
  <si>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</si>
  <si>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</si>
  <si>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</si>
  <si>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</si>
  <si>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</si>
  <si>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</si>
  <si>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</si>
  <si>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</si>
  <si>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</si>
  <si>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</si>
  <si>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</si>
  <si>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</si>
  <si>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</si>
  <si>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</si>
  <si>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</si>
  <si>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</si>
  <si>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</si>
  <si>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</si>
  <si>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</si>
  <si>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</si>
  <si>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</si>
  <si>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</si>
  <si>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</si>
  <si>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</si>
  <si>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</si>
  <si>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</si>
  <si>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</si>
  <si>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</si>
  <si>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</si>
  <si>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</si>
  <si>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</si>
  <si>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</si>
  <si>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</si>
  <si>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</si>
  <si>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</si>
  <si>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</si>
  <si>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</si>
  <si>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</si>
  <si>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</si>
  <si>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</si>
  <si>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</si>
  <si>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</si>
  <si>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</si>
  <si>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</si>
  <si>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</si>
  <si>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</si>
  <si>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</si>
  <si>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</si>
  <si>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</si>
  <si>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</si>
  <si>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</si>
  <si>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</si>
  <si>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</si>
  <si>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</si>
  <si>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</si>
  <si>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</si>
  <si>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</si>
  <si>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</si>
  <si>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</si>
  <si>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</si>
  <si>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</si>
  <si>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</si>
  <si>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</si>
  <si>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</si>
  <si>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</si>
  <si>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</si>
  <si>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</si>
  <si>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</si>
  <si>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</si>
  <si>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</si>
  <si>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</si>
  <si>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</si>
  <si>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</si>
  <si>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</si>
  <si>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</si>
  <si>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</si>
  <si>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</si>
  <si>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</si>
  <si>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</si>
  <si>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</si>
  <si>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</si>
  <si>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</si>
  <si>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</si>
  <si>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</si>
  <si>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</si>
  <si>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</si>
  <si>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</si>
  <si>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</si>
  <si>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</si>
  <si>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</si>
  <si>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</si>
  <si>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</si>
  <si>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</si>
  <si>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</si>
  <si>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</si>
  <si>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</si>
  <si>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</si>
  <si>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</si>
  <si>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</si>
  <si>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</si>
  <si>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</si>
  <si>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</si>
  <si>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</si>
  <si>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</si>
  <si>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</si>
  <si>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</si>
  <si>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</si>
  <si>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</si>
  <si>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</si>
  <si>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</si>
  <si>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</si>
  <si>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</si>
  <si>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</si>
  <si>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</si>
  <si>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</si>
  <si>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</si>
  <si>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</si>
  <si>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</si>
  <si>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</si>
  <si>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</si>
  <si>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</si>
  <si>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</si>
  <si>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</si>
  <si>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</si>
  <si>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</si>
  <si>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</si>
  <si>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</si>
  <si>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</si>
  <si>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</si>
  <si>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</si>
  <si>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</si>
  <si>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</si>
  <si>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</si>
  <si>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</si>
  <si>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</si>
  <si>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</si>
  <si>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</si>
  <si>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</si>
  <si>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</si>
  <si>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</si>
  <si>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</si>
  <si>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</si>
  <si>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</si>
  <si>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</si>
  <si>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</si>
  <si>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</si>
  <si>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</si>
  <si>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</si>
  <si>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</si>
  <si>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</si>
  <si>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</si>
  <si>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</si>
  <si>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</si>
  <si>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</si>
  <si>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</si>
  <si>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</si>
  <si>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</si>
  <si>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</si>
  <si>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</si>
  <si>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</si>
  <si>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</si>
  <si>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</si>
  <si>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</si>
  <si>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</si>
  <si>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</si>
  <si>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</si>
  <si>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</si>
  <si>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</si>
  <si>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</si>
  <si>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</si>
  <si>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</si>
  <si>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</si>
  <si>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</si>
  <si>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</si>
  <si>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</si>
  <si>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</si>
  <si>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</si>
  <si>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</si>
  <si>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</si>
  <si>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</si>
  <si>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</si>
  <si>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</si>
  <si>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</si>
  <si>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</si>
  <si>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</si>
  <si>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</si>
  <si>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</si>
  <si>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</si>
  <si>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</si>
  <si>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</si>
  <si>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</si>
  <si>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</si>
  <si>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</si>
  <si>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</si>
  <si>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</si>
  <si>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</si>
  <si>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</si>
  <si>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</si>
  <si>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</si>
  <si>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</si>
  <si>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</si>
  <si>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</si>
  <si>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</si>
  <si>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</si>
  <si>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</si>
  <si>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</si>
  <si>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</si>
  <si>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</si>
  <si>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</si>
  <si>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</si>
  <si>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</si>
  <si>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</si>
  <si>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</si>
  <si>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</si>
  <si>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</si>
  <si>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</si>
  <si>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</si>
  <si>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</si>
  <si>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</si>
  <si>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</si>
  <si>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</si>
  <si>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</si>
  <si>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</si>
  <si>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</si>
  <si>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</si>
  <si>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</si>
  <si>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</si>
  <si>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</si>
  <si>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</si>
  <si>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</si>
  <si>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</si>
  <si>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</si>
  <si>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</si>
  <si>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</si>
  <si>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</si>
  <si>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</si>
  <si>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</si>
  <si>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</si>
  <si>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</si>
  <si>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</si>
  <si>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</si>
  <si>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</si>
  <si>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</si>
  <si>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</si>
  <si>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</si>
  <si>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</si>
  <si>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</si>
  <si>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</si>
  <si>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</si>
  <si>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</si>
  <si>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</si>
  <si>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</si>
  <si>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</si>
  <si>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</si>
  <si>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</si>
  <si>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</si>
  <si>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</si>
  <si>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</si>
  <si>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</si>
  <si>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</si>
  <si>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</si>
  <si>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</si>
  <si>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</si>
  <si>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</si>
  <si>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</si>
  <si>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</si>
  <si>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</si>
  <si>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</si>
  <si>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</si>
  <si>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</si>
  <si>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</si>
  <si>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</si>
  <si>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</si>
  <si>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</si>
  <si>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</si>
  <si>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</si>
  <si>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</si>
  <si>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</si>
  <si>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</si>
  <si>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</si>
  <si>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</si>
  <si>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</si>
  <si>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</si>
  <si>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</si>
  <si>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</si>
  <si>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</si>
  <si>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</si>
  <si>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</si>
  <si>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</si>
  <si>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</si>
  <si>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</si>
  <si>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</si>
  <si>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</si>
  <si>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</si>
  <si>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</si>
  <si>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</si>
  <si>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</si>
  <si>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</si>
  <si>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</si>
  <si>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</si>
  <si>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</si>
  <si>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</si>
  <si>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</si>
  <si>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</si>
  <si>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</si>
  <si>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</si>
  <si>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</si>
  <si>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</si>
  <si>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</si>
  <si>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</si>
  <si>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</si>
  <si>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</si>
  <si>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</si>
  <si>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</si>
  <si>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</si>
  <si>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</si>
  <si>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</si>
  <si>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</si>
  <si>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</si>
  <si>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</si>
  <si>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</si>
  <si>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</si>
  <si>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</si>
  <si>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</si>
  <si>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</si>
  <si>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</si>
  <si>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</si>
  <si>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</si>
  <si>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</si>
  <si>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</si>
  <si>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</si>
  <si>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</si>
  <si>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</si>
  <si>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</si>
  <si>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</si>
  <si>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</si>
  <si>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</si>
  <si>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</si>
  <si>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</si>
  <si>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</si>
  <si>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</si>
  <si>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</si>
  <si>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</si>
  <si>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</si>
  <si>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</si>
  <si>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</si>
  <si>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</si>
  <si>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</si>
  <si>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</si>
  <si>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</si>
  <si>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</si>
  <si>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</si>
  <si>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</si>
  <si>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</si>
  <si>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</si>
  <si>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</si>
  <si>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</si>
  <si>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</si>
  <si>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</si>
  <si>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</si>
  <si>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</si>
  <si>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</si>
  <si>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</si>
  <si>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</si>
  <si>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</si>
  <si>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</si>
  <si>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</si>
  <si>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</si>
  <si>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</si>
  <si>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</si>
  <si>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</si>
  <si>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</si>
  <si>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</si>
  <si>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</si>
  <si>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</si>
  <si>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</si>
  <si>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</si>
  <si>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</si>
  <si>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</si>
  <si>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</si>
  <si>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</si>
  <si>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</si>
  <si>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</si>
  <si>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</si>
  <si>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</si>
  <si>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</si>
  <si>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</si>
  <si>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</si>
  <si>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</si>
  <si>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</si>
  <si>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</si>
  <si>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</si>
  <si>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</si>
  <si>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</si>
  <si>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</si>
  <si>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</si>
  <si>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</si>
  <si>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</si>
  <si>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</si>
  <si>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</si>
  <si>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</si>
  <si>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</si>
  <si>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</si>
  <si>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</si>
  <si>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</si>
  <si>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</si>
  <si>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</si>
  <si>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</si>
  <si>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</si>
  <si>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</si>
  <si>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</si>
  <si>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</si>
  <si>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</si>
  <si>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</si>
  <si>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</si>
  <si>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</si>
  <si>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</si>
  <si>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</si>
  <si>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</si>
  <si>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</si>
  <si>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</si>
  <si>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</si>
  <si>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</si>
  <si>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</si>
  <si>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</si>
  <si>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</si>
  <si>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</si>
  <si>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</si>
  <si>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</si>
  <si>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</si>
  <si>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</si>
  <si>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</si>
  <si>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</si>
  <si>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</si>
  <si>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</si>
  <si>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</si>
  <si>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</si>
  <si>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</si>
  <si>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</si>
  <si>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</si>
  <si>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</si>
  <si>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</si>
  <si>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</si>
  <si>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</si>
  <si>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</si>
  <si>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</si>
  <si>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</si>
  <si>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</si>
  <si>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</si>
  <si>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</si>
  <si>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</si>
  <si>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</si>
  <si>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</si>
  <si>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</si>
  <si>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</si>
  <si>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</si>
  <si>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</si>
  <si>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</si>
  <si>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</si>
  <si>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</si>
  <si>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</si>
  <si>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</si>
  <si>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</si>
  <si>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</si>
  <si>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</si>
  <si>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</si>
  <si>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</si>
  <si>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</si>
  <si>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</si>
  <si>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</si>
  <si>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</si>
  <si>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</si>
  <si>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</si>
  <si>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</si>
  <si>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</si>
  <si>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</si>
  <si>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</si>
  <si>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</si>
  <si>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</si>
  <si>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</si>
  <si>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</si>
  <si>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</si>
  <si>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</si>
  <si>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</si>
  <si>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</si>
  <si>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</si>
  <si>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</si>
  <si>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</si>
  <si>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</si>
  <si>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</si>
  <si>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</si>
  <si>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</si>
  <si>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</si>
  <si>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</si>
  <si>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</si>
  <si>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</si>
  <si>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</si>
  <si>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</si>
  <si>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</si>
  <si>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</si>
  <si>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</si>
  <si>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</si>
  <si>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</si>
  <si>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</si>
  <si>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</si>
  <si>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</si>
  <si>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</si>
  <si>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</si>
  <si>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</si>
  <si>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</si>
  <si>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</si>
  <si>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</si>
  <si>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</si>
  <si>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</si>
  <si>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</si>
  <si>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</si>
  <si>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</si>
  <si>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</si>
  <si>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</si>
  <si>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</si>
  <si>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</si>
  <si>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</si>
  <si>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</si>
  <si>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</si>
  <si>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</si>
  <si>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</si>
  <si>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</si>
  <si>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</si>
  <si>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</si>
  <si>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</si>
  <si>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</si>
  <si>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</si>
  <si>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</si>
  <si>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</si>
  <si>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</si>
  <si>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</si>
  <si>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</si>
  <si>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</si>
  <si>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</si>
  <si>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</si>
  <si>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</si>
  <si>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</si>
  <si>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</si>
  <si>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</si>
  <si>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</si>
  <si>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</si>
  <si>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</si>
  <si>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</si>
  <si>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</si>
  <si>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</si>
  <si>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</si>
  <si>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</si>
  <si>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</si>
  <si>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</si>
  <si>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</si>
  <si>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</si>
  <si>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</si>
  <si>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</si>
  <si>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</si>
  <si>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</si>
  <si>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</si>
  <si>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</si>
  <si>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</si>
  <si>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</si>
  <si>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</si>
  <si>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</si>
  <si>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</si>
  <si>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</si>
  <si>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</si>
  <si>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</si>
  <si>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</si>
  <si>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</si>
  <si>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</si>
  <si>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</si>
  <si>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</si>
  <si>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</si>
  <si>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</si>
  <si>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</si>
  <si>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</si>
  <si>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</si>
  <si>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</si>
  <si>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</si>
  <si>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</si>
  <si>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</si>
  <si>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</si>
  <si>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</si>
  <si>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</si>
  <si>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</si>
  <si>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</si>
  <si>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</si>
  <si>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</si>
  <si>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</si>
  <si>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</si>
  <si>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</si>
  <si>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</si>
  <si>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</si>
  <si>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</si>
  <si>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</si>
  <si>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</si>
  <si>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</si>
  <si>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</si>
  <si>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</si>
  <si>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</si>
  <si>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</si>
  <si>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</si>
  <si>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</si>
  <si>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</si>
  <si>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</si>
  <si>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</si>
  <si>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</si>
  <si>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</si>
  <si>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</si>
  <si>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</si>
  <si>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</si>
  <si>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</si>
  <si>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</si>
  <si>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</si>
  <si>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</si>
  <si>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</si>
  <si>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</si>
  <si>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</si>
  <si>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</si>
  <si>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</si>
  <si>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</si>
  <si>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</si>
  <si>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</si>
  <si>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</si>
  <si>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</si>
  <si>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</si>
  <si>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</si>
  <si>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</si>
  <si>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</si>
  <si>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</si>
  <si>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</si>
  <si>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</si>
  <si>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</si>
  <si>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</si>
  <si>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</si>
  <si>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</si>
  <si>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</si>
  <si>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</si>
  <si>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</si>
  <si>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</si>
  <si>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</si>
  <si>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</si>
  <si>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</si>
  <si>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</si>
  <si>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</si>
  <si>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</si>
  <si>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</si>
  <si>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</si>
  <si>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</si>
  <si>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</si>
  <si>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</si>
  <si>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</si>
  <si>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</si>
  <si>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</si>
  <si>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</si>
  <si>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</si>
  <si>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</si>
  <si>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</si>
  <si>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</si>
  <si>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</si>
  <si>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</si>
  <si>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</si>
  <si>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</si>
  <si>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</si>
  <si>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</si>
  <si>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</si>
  <si>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</si>
  <si>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</si>
  <si>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</si>
  <si>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</si>
  <si>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</si>
  <si>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</si>
  <si>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</si>
  <si>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</si>
  <si>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</si>
  <si>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</si>
  <si>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</si>
  <si>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</si>
  <si>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</si>
  <si>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</si>
  <si>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</si>
  <si>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</si>
  <si>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</si>
  <si>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</si>
  <si>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</si>
  <si>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</si>
  <si>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</si>
  <si>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</si>
  <si>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</si>
  <si>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</si>
  <si>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</si>
  <si>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</si>
  <si>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</si>
  <si>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</si>
  <si>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</si>
  <si>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</si>
  <si>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</si>
  <si>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</si>
  <si>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</si>
  <si>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</si>
  <si>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</si>
  <si>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</si>
  <si>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</si>
  <si>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</si>
  <si>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</si>
  <si>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</si>
  <si>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</si>
  <si>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</si>
  <si>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</si>
  <si>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</si>
  <si>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</si>
  <si>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</si>
  <si>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</si>
  <si>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</si>
  <si>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</si>
  <si>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</si>
  <si>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</si>
  <si>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</si>
  <si>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</si>
  <si>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</si>
  <si>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</si>
  <si>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</si>
  <si>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</si>
  <si>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</si>
  <si>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</si>
  <si>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</si>
  <si>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</si>
  <si>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</si>
  <si>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</si>
  <si>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</si>
  <si>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</si>
  <si>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</si>
  <si>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</si>
  <si>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</si>
  <si>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</si>
  <si>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</si>
  <si>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</si>
  <si>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</si>
  <si>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</si>
  <si>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</si>
  <si>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</si>
  <si>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</si>
  <si>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</si>
  <si>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</si>
  <si>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</si>
  <si>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</si>
  <si>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</si>
  <si>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</si>
  <si>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</si>
  <si>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</si>
  <si>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</si>
  <si>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</si>
  <si>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</si>
  <si>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</si>
  <si>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</si>
  <si>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</si>
  <si>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</si>
  <si>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</si>
  <si>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</si>
  <si>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</si>
  <si>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</si>
  <si>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</si>
  <si>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</si>
  <si>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</si>
  <si>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</si>
  <si>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</si>
  <si>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</si>
  <si>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</si>
  <si>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</si>
  <si>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</si>
  <si>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</si>
  <si>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</si>
  <si>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</si>
  <si>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</si>
  <si>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</si>
  <si>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</si>
  <si>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</si>
  <si>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</si>
  <si>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</si>
  <si>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</si>
  <si>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</si>
  <si>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</si>
  <si>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</si>
  <si>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</si>
  <si>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</si>
  <si>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</si>
  <si>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</si>
  <si>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</si>
  <si>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</si>
  <si>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</si>
  <si>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</si>
  <si>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</si>
  <si>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</si>
  <si>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</si>
  <si>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</si>
  <si>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</si>
  <si>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</si>
  <si>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</si>
  <si>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</si>
  <si>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</si>
  <si>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</si>
  <si>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</si>
  <si>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</si>
  <si>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</si>
  <si>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</si>
  <si>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</si>
  <si>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</si>
  <si>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</si>
  <si>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</si>
  <si>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</si>
  <si>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</si>
  <si>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</si>
  <si>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</si>
  <si>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</si>
  <si>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</si>
  <si>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</si>
  <si>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</si>
  <si>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</si>
  <si>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</si>
  <si>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</si>
  <si>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</si>
  <si>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</si>
  <si>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</si>
  <si>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</si>
  <si>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</si>
  <si>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</si>
  <si>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</si>
  <si>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</si>
  <si>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</si>
  <si>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</si>
  <si>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</si>
  <si>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</si>
  <si>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</si>
  <si>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</si>
  <si>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</si>
  <si>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</si>
  <si>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</si>
  <si>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</si>
  <si>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</si>
  <si>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</si>
  <si>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</si>
  <si>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</si>
  <si>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</si>
  <si>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</si>
  <si>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</si>
  <si>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</si>
  <si>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</si>
  <si>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</si>
  <si>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</si>
  <si>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</si>
  <si>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</si>
  <si>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</si>
  <si>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</si>
  <si>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</si>
  <si>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</si>
  <si>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</si>
  <si>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</si>
  <si>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</si>
  <si>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</si>
  <si>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</si>
  <si>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</si>
  <si>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</si>
  <si>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</si>
  <si>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</si>
  <si>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</si>
  <si>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</si>
  <si>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</si>
  <si>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</si>
  <si>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</si>
  <si>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</si>
  <si>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</si>
  <si>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</si>
  <si>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</si>
  <si>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</si>
  <si>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</si>
  <si>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</si>
  <si>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</si>
  <si>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</si>
  <si>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</si>
  <si>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</si>
  <si>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</si>
  <si>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</si>
  <si>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</si>
  <si>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</si>
  <si>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</si>
  <si>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</si>
  <si>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</si>
  <si>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</si>
  <si>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</si>
  <si>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</si>
  <si>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</si>
  <si>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</si>
  <si>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</si>
  <si>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</si>
  <si>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</si>
  <si>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</si>
  <si>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</si>
  <si>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</si>
  <si>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</si>
  <si>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</si>
  <si>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</si>
  <si>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</si>
  <si>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</si>
  <si>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</si>
  <si>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</si>
  <si>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</si>
  <si>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</si>
  <si>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</si>
  <si>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</si>
  <si>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</si>
  <si>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</si>
  <si>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</si>
  <si>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</si>
  <si>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</si>
  <si>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</si>
  <si>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</si>
  <si>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</si>
  <si>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</si>
  <si>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</si>
  <si>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</si>
  <si>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</si>
  <si>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</si>
  <si>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</si>
  <si>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</si>
  <si>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</si>
  <si>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</si>
  <si>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</si>
  <si>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</si>
  <si>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</si>
  <si>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</si>
  <si>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</si>
  <si>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</si>
  <si>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</si>
  <si>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</si>
  <si>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</si>
  <si>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</si>
  <si>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</si>
  <si>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</si>
  <si>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</si>
  <si>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</si>
  <si>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</si>
  <si>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</si>
  <si>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</si>
  <si>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</si>
  <si>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</si>
  <si>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</si>
  <si>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</si>
  <si>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</si>
  <si>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</si>
  <si>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</si>
  <si>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</si>
  <si>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</si>
  <si>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</si>
  <si>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</si>
  <si>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</si>
  <si>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</si>
  <si>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</si>
  <si>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</si>
  <si>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</si>
  <si>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</si>
  <si>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</si>
  <si>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</si>
  <si>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</si>
  <si>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</si>
  <si>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</si>
  <si>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</si>
  <si>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</si>
  <si>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</si>
  <si>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</si>
  <si>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</si>
  <si>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</si>
  <si>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</si>
  <si>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</si>
  <si>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</si>
  <si>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</si>
  <si>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</si>
  <si>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</si>
  <si>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</si>
  <si>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</si>
  <si>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</si>
  <si>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</si>
  <si>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</si>
  <si>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</si>
  <si>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</si>
  <si>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</si>
  <si>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</si>
  <si>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</si>
  <si>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</si>
  <si>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</si>
  <si>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</si>
  <si>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</si>
  <si>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</si>
  <si>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</si>
  <si>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</si>
  <si>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</si>
  <si>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</si>
  <si>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</si>
  <si>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</si>
  <si>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</si>
  <si>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</si>
  <si>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</si>
  <si>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</si>
  <si>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</si>
  <si>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</si>
  <si>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</si>
  <si>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</si>
  <si>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</si>
  <si>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</si>
  <si>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</si>
  <si>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</si>
  <si>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</si>
  <si>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</si>
  <si>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</si>
  <si>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</si>
  <si>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</si>
  <si>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</si>
  <si>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</si>
  <si>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</si>
  <si>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</si>
  <si>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</si>
  <si>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</si>
  <si>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</si>
  <si>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</si>
  <si>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</si>
  <si>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</si>
  <si>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</si>
  <si>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</si>
  <si>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</si>
  <si>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</si>
  <si>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</si>
  <si>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</si>
  <si>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</si>
  <si>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</si>
  <si>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</si>
  <si>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</si>
  <si>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</si>
  <si>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</si>
  <si>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</si>
  <si>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</si>
  <si>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</si>
  <si>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</si>
  <si>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</si>
  <si>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</si>
  <si>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</si>
  <si>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</si>
  <si>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</si>
  <si>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</si>
  <si>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</si>
  <si>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</si>
  <si>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</si>
  <si>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</si>
  <si>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</si>
  <si>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</si>
  <si>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</si>
  <si>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</si>
  <si>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</si>
  <si>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</si>
  <si>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</si>
  <si>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</si>
  <si>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</si>
  <si>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</si>
  <si>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</si>
  <si>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</si>
  <si>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</si>
  <si>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</si>
  <si>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</si>
  <si>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</si>
  <si>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</si>
  <si>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</si>
  <si>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</si>
  <si>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</si>
  <si>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</si>
  <si>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</si>
  <si>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</si>
  <si>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</si>
  <si>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</si>
  <si>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</si>
  <si>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</si>
  <si>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</si>
  <si>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</si>
  <si>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</si>
  <si>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</si>
  <si>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</si>
  <si>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</si>
  <si>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</si>
  <si>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</si>
  <si>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</si>
  <si>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</si>
  <si>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</si>
  <si>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</si>
  <si>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</si>
  <si>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</si>
  <si>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</si>
  <si>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</si>
  <si>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</si>
  <si>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</si>
  <si>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</si>
  <si>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</si>
  <si>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</si>
  <si>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</si>
  <si>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</si>
  <si>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</si>
  <si>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</si>
  <si>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</si>
  <si>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</si>
  <si>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</si>
  <si>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</si>
  <si>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</si>
  <si>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</si>
  <si>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</si>
  <si>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</si>
  <si>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</si>
  <si>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</si>
  <si>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</si>
  <si>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</si>
  <si>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</si>
  <si>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</si>
  <si>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</si>
  <si>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</si>
  <si>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</si>
  <si>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</si>
  <si>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</si>
  <si>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</si>
  <si>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</si>
  <si>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</si>
  <si>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</si>
  <si>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</si>
  <si>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</si>
  <si>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</si>
  <si>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</si>
  <si>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</si>
  <si>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</si>
  <si>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</si>
  <si>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</si>
  <si>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</si>
  <si>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</si>
  <si>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</si>
  <si>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</si>
  <si>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</si>
  <si>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</si>
  <si>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</si>
  <si>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</si>
  <si>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</si>
  <si>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</si>
  <si>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</si>
  <si>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</si>
  <si>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</si>
  <si>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</si>
  <si>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</si>
  <si>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</si>
  <si>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</si>
  <si>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</si>
  <si>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</si>
  <si>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</si>
  <si>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</si>
  <si>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</si>
  <si>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</si>
  <si>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</si>
  <si>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</si>
  <si>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</si>
  <si>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</si>
  <si>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</si>
  <si>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</si>
  <si>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</si>
  <si>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</si>
  <si>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</si>
  <si>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</si>
  <si>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</si>
  <si>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</si>
  <si>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</si>
  <si>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</si>
  <si>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</si>
  <si>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</si>
  <si>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</si>
  <si>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</si>
  <si>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</si>
  <si>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</si>
  <si>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</si>
  <si>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</si>
  <si>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</si>
  <si>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</si>
  <si>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</si>
  <si>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</si>
  <si>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</si>
  <si>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</si>
  <si>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</si>
  <si>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</si>
  <si>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</si>
  <si>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</si>
  <si>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</si>
  <si>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</si>
  <si>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</si>
  <si>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</si>
  <si>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</si>
  <si>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</si>
  <si>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</si>
  <si>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</si>
  <si>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</si>
  <si>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</si>
  <si>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</si>
  <si>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</si>
  <si>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</si>
  <si>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</si>
  <si>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</si>
  <si>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</si>
  <si>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</si>
  <si>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</si>
  <si>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</si>
  <si>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</si>
  <si>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</si>
  <si>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</si>
  <si>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</si>
  <si>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</si>
  <si>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</si>
  <si>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</si>
  <si>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</si>
  <si>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</si>
  <si>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</si>
  <si>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</si>
  <si>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</si>
  <si>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</si>
  <si>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</si>
  <si>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</si>
  <si>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</si>
  <si>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</si>
  <si>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</si>
  <si>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</si>
  <si>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</si>
  <si>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</si>
  <si>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</si>
  <si>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</si>
  <si>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</si>
  <si>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</si>
  <si>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</si>
  <si>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</si>
  <si>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</si>
  <si>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</si>
  <si>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</si>
  <si>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</si>
  <si>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</si>
  <si>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</si>
  <si>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</si>
  <si>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</si>
  <si>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</si>
  <si>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</si>
  <si>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</si>
  <si>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</si>
  <si>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</si>
  <si>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</si>
  <si>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</si>
  <si>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</si>
  <si>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</si>
  <si>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</si>
  <si>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</si>
  <si>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</si>
  <si>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</si>
  <si>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</si>
  <si>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</si>
  <si>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</si>
  <si>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</si>
  <si>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</si>
  <si>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</si>
  <si>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</si>
  <si>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</si>
  <si>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</si>
  <si>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</si>
  <si>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</si>
  <si>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</si>
  <si>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</si>
  <si>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</si>
  <si>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</si>
  <si>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</si>
  <si>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</si>
  <si>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</si>
  <si>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</si>
  <si>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</si>
  <si>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</si>
  <si>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</si>
  <si>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</si>
  <si>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</si>
  <si>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</si>
  <si>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</si>
  <si>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</si>
  <si>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</si>
  <si>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</si>
  <si>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</si>
  <si>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</si>
  <si>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</si>
  <si>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</si>
  <si>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</si>
  <si>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</si>
  <si>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</si>
  <si>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</si>
  <si>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</si>
  <si>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</si>
  <si>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</si>
  <si>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</si>
  <si>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</si>
  <si>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</si>
  <si>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</si>
  <si>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</si>
  <si>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</si>
  <si>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</si>
  <si>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</si>
  <si>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</si>
  <si>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</si>
  <si>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</si>
  <si>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</si>
  <si>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</si>
  <si>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</si>
  <si>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</si>
  <si>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</si>
  <si>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</si>
  <si>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</si>
  <si>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</si>
  <si>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</si>
  <si>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</si>
  <si>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</si>
  <si>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</si>
  <si>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</si>
  <si>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</si>
  <si>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</si>
  <si>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</si>
  <si>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</si>
  <si>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</si>
  <si>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</si>
  <si>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</si>
  <si>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</si>
  <si>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</si>
  <si>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</si>
  <si>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</si>
  <si>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</si>
  <si>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</si>
  <si>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</si>
  <si>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</si>
  <si>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</si>
  <si>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</si>
  <si>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</si>
  <si>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</si>
  <si>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</si>
  <si>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</si>
  <si>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</si>
  <si>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</si>
  <si>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</si>
  <si>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</si>
  <si>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</si>
  <si>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</si>
  <si>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</si>
  <si>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</si>
  <si>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</si>
  <si>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</si>
  <si>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</si>
  <si>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</si>
  <si>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</si>
  <si>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</si>
  <si>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</si>
  <si>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</si>
  <si>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</si>
  <si>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</si>
  <si>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</si>
  <si>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</si>
  <si>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</si>
  <si>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</si>
  <si>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</si>
  <si>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</si>
  <si>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</si>
  <si>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</si>
  <si>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</si>
  <si>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</si>
  <si>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</si>
  <si>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</si>
  <si>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</si>
  <si>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</si>
  <si>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</si>
  <si>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</si>
  <si>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</si>
  <si>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</si>
  <si>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</si>
  <si>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</si>
  <si>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</si>
  <si>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</si>
  <si>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</si>
  <si>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</si>
  <si>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</si>
  <si>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</si>
  <si>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</si>
  <si>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</si>
  <si>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</si>
  <si>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</si>
  <si>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</si>
  <si>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</si>
  <si>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</si>
  <si>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</si>
  <si>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</si>
  <si>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</si>
  <si>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</si>
  <si>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</si>
  <si>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</si>
  <si>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</si>
  <si>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</si>
  <si>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</si>
  <si>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</si>
  <si>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</si>
  <si>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</si>
  <si>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</si>
  <si>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</si>
  <si>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</si>
  <si>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</si>
  <si>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</si>
  <si>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</si>
  <si>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</si>
  <si>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</si>
  <si>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</si>
  <si>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</si>
  <si>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</si>
  <si>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</si>
  <si>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</si>
  <si>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</si>
  <si>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</si>
  <si>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</si>
  <si>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</si>
  <si>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</si>
  <si>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</si>
  <si>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</si>
  <si>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</si>
  <si>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</si>
  <si>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</si>
  <si>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</si>
  <si>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</si>
  <si>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</si>
  <si>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</si>
  <si>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</si>
  <si>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</si>
  <si>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</si>
  <si>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</si>
  <si>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</si>
  <si>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</si>
  <si>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</si>
  <si>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</si>
  <si>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</si>
  <si>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</si>
  <si>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</si>
  <si>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</si>
  <si>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</si>
  <si>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</si>
  <si>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</si>
  <si>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</si>
  <si>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</si>
  <si>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</si>
  <si>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</si>
  <si>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</si>
  <si>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</si>
  <si>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</si>
  <si>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</si>
  <si>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</si>
  <si>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</si>
  <si>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</si>
  <si>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</si>
  <si>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</si>
  <si>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</si>
  <si>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</si>
  <si>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</si>
  <si>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</si>
  <si>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</si>
  <si>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</si>
  <si>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</si>
  <si>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</si>
  <si>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</si>
  <si>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</si>
  <si>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</si>
  <si>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</si>
  <si>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</si>
  <si>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</si>
  <si>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</si>
  <si>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</si>
  <si>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</si>
  <si>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</si>
  <si>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</si>
  <si>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</si>
  <si>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</si>
  <si>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</si>
  <si>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</si>
  <si>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</si>
  <si>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</si>
  <si>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</si>
  <si>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</si>
  <si>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</si>
  <si>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</si>
  <si>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</si>
  <si>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</si>
  <si>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</si>
  <si>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</si>
  <si>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</si>
  <si>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</si>
  <si>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</si>
  <si>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</si>
  <si>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</si>
  <si>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</si>
  <si>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</si>
  <si>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</si>
  <si>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</si>
  <si>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</si>
  <si>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</si>
  <si>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</si>
  <si>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</si>
  <si>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</si>
  <si>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</si>
  <si>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</si>
  <si>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</si>
  <si>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</si>
  <si>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</si>
  <si>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</si>
  <si>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</si>
  <si>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</si>
  <si>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</si>
  <si>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</si>
  <si>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</si>
  <si>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</si>
  <si>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</si>
  <si>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</si>
  <si>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</si>
  <si>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</si>
  <si>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</si>
  <si>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</si>
  <si>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</si>
  <si>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</si>
  <si>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</si>
  <si>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</si>
  <si>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</si>
  <si>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</si>
  <si>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</si>
  <si>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</si>
  <si>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</si>
  <si>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</si>
  <si>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</si>
  <si>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</si>
  <si>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</si>
  <si>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</si>
  <si>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</si>
  <si>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</si>
  <si>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</si>
  <si>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</si>
  <si>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</si>
  <si>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</si>
  <si>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</si>
  <si>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</si>
  <si>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</si>
  <si>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</si>
  <si>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</si>
  <si>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</si>
  <si>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</si>
  <si>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</si>
  <si>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</si>
  <si>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</si>
  <si>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</si>
  <si>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</si>
  <si>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</si>
  <si>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</si>
  <si>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</si>
  <si>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</si>
  <si>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</si>
  <si>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</si>
  <si>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</si>
  <si>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</si>
  <si>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</si>
  <si>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</si>
  <si>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</si>
  <si>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</si>
  <si>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</si>
  <si>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</si>
  <si>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</si>
  <si>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</si>
  <si>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</si>
  <si>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</si>
  <si>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</si>
  <si>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</si>
  <si>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</si>
  <si>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</si>
  <si>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</si>
  <si>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</si>
  <si>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</si>
  <si>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</si>
  <si>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</si>
  <si>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</si>
  <si>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</si>
  <si>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</si>
  <si>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</si>
  <si>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</si>
  <si>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</si>
  <si>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</si>
  <si>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</si>
  <si>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</si>
  <si>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</si>
  <si>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</si>
  <si>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</si>
  <si>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</si>
  <si>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</si>
  <si>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</si>
  <si>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</si>
  <si>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</si>
  <si>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</si>
  <si>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</si>
  <si>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</si>
  <si>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</si>
  <si>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</si>
  <si>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</si>
  <si>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</si>
  <si>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</si>
  <si>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</si>
  <si>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</si>
  <si>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</si>
  <si>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</si>
  <si>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</si>
  <si>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</si>
  <si>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</si>
  <si>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</si>
  <si>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</si>
  <si>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</si>
  <si>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</si>
  <si>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</si>
  <si>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</si>
  <si>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</si>
  <si>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</si>
  <si>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</si>
  <si>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</si>
  <si>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</si>
  <si>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</si>
  <si>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</si>
  <si>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</si>
  <si>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</si>
  <si>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</si>
  <si>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</si>
  <si>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</si>
  <si>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</si>
  <si>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</si>
  <si>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</si>
  <si>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</si>
  <si>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</si>
  <si>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</si>
  <si>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</si>
  <si>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</si>
  <si>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</si>
  <si>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</si>
  <si>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</si>
  <si>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</si>
  <si>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</si>
  <si>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</si>
  <si>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</si>
  <si>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</si>
  <si>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</si>
  <si>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</si>
  <si>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</si>
  <si>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</si>
  <si>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</si>
  <si>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</si>
  <si>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</si>
  <si>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</si>
  <si>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</si>
  <si>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</si>
  <si>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</si>
  <si>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</si>
  <si>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</si>
  <si>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</si>
  <si>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</si>
  <si>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</si>
  <si>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</si>
  <si>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</si>
  <si>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</si>
  <si>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</si>
  <si>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</si>
  <si>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</si>
  <si>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</si>
  <si>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</si>
  <si>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</si>
  <si>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</si>
  <si>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</si>
  <si>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</si>
  <si>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</si>
  <si>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</si>
  <si>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</si>
  <si>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</si>
  <si>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</si>
  <si>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</si>
  <si>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</si>
  <si>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</si>
  <si>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</si>
  <si>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</si>
  <si>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</si>
  <si>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</si>
  <si>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</si>
  <si>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</si>
  <si>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</si>
  <si>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</si>
  <si>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</si>
  <si>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</si>
  <si>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</si>
  <si>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</si>
  <si>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</si>
  <si>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</si>
  <si>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</si>
  <si>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</si>
  <si>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</si>
  <si>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</si>
  <si>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</si>
  <si>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</si>
  <si>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</si>
  <si>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</si>
  <si>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</si>
  <si>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</si>
  <si>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</si>
  <si>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</si>
  <si>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</si>
  <si>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</si>
  <si>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</si>
  <si>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</si>
  <si>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</si>
  <si>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</si>
  <si>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</si>
  <si>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</si>
  <si>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</si>
  <si>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</si>
  <si>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</si>
  <si>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</si>
  <si>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</si>
  <si>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</si>
  <si>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</si>
  <si>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</si>
  <si>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</si>
  <si>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</si>
  <si>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</si>
  <si>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</si>
  <si>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</si>
  <si>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</si>
  <si>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</si>
  <si>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</si>
  <si>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</si>
  <si>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</si>
  <si>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</si>
  <si>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</si>
  <si>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</si>
  <si>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</si>
  <si>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</si>
  <si>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</si>
  <si>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</si>
  <si>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</si>
  <si>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</si>
  <si>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</si>
  <si>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</si>
  <si>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</si>
  <si>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</si>
  <si>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</si>
  <si>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</si>
  <si>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</si>
  <si>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</si>
  <si>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</si>
  <si>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</si>
  <si>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</si>
  <si>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</si>
  <si>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</si>
  <si>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</si>
  <si>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</si>
  <si>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</si>
  <si>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</si>
  <si>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</si>
  <si>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</si>
  <si>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</si>
  <si>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</si>
  <si>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</si>
  <si>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</si>
  <si>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</si>
  <si>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</si>
  <si>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</si>
  <si>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</si>
  <si>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</si>
  <si>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</si>
  <si>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</si>
  <si>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</si>
  <si>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</si>
  <si>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</si>
  <si>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</si>
  <si>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</si>
  <si>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</si>
  <si>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</si>
  <si>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</si>
  <si>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</si>
  <si>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</si>
  <si>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</si>
  <si>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</si>
  <si>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</si>
  <si>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</si>
  <si>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</si>
  <si>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</si>
  <si>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</si>
  <si>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</si>
  <si>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</si>
  <si>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</si>
  <si>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</si>
  <si>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</si>
  <si>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</si>
  <si>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</si>
  <si>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</si>
  <si>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</si>
  <si>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</si>
  <si>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</si>
  <si>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</si>
  <si>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</si>
  <si>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</si>
  <si>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</si>
  <si>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</si>
  <si>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</si>
  <si>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</si>
  <si>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</si>
  <si>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</si>
  <si>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</si>
  <si>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</si>
  <si>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</si>
  <si>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</si>
  <si>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</si>
  <si>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</si>
  <si>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</si>
  <si>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</si>
  <si>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</si>
  <si>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</si>
  <si>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</si>
  <si>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</si>
  <si>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</si>
  <si>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</si>
  <si>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</si>
  <si>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</si>
  <si>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</si>
  <si>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</si>
  <si>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</si>
  <si>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</si>
  <si>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</si>
  <si>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</si>
  <si>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</si>
  <si>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</si>
  <si>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</si>
  <si>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</si>
  <si>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</si>
  <si>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</si>
  <si>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</si>
  <si>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</si>
  <si>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</si>
  <si>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</si>
  <si>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</si>
  <si>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</si>
  <si>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</si>
  <si>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</si>
  <si>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</si>
  <si>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</si>
  <si>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</si>
  <si>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</si>
  <si>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</si>
  <si>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</si>
  <si>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</si>
  <si>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</si>
  <si>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</si>
  <si>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</si>
  <si>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</si>
  <si>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</si>
  <si>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</si>
  <si>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</si>
  <si>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</si>
  <si>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</si>
  <si>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</si>
  <si>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</si>
  <si>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</si>
  <si>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</si>
  <si>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</si>
  <si>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</si>
  <si>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</si>
  <si>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</si>
  <si>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</si>
  <si>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</si>
  <si>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</si>
  <si>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</si>
  <si>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</si>
  <si>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</si>
  <si>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</si>
  <si>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</si>
  <si>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</si>
  <si>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</si>
  <si>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</si>
  <si>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</si>
  <si>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</si>
  <si>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</si>
  <si>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</si>
  <si>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</si>
  <si>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</si>
  <si>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</si>
  <si>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</si>
  <si>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</si>
  <si>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</si>
  <si>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</si>
  <si>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</si>
  <si>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</si>
  <si>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</si>
  <si>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</si>
  <si>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</si>
  <si>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</si>
  <si>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</si>
  <si>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</si>
  <si>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</si>
  <si>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</si>
  <si>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</si>
  <si>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</si>
  <si>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</si>
  <si>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</si>
  <si>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</si>
  <si>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</si>
  <si>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</si>
  <si>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</si>
  <si>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</si>
  <si>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</si>
  <si>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</si>
  <si>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</si>
  <si>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</si>
  <si>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</si>
  <si>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</si>
  <si>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</si>
  <si>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</si>
  <si>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</si>
  <si>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</si>
  <si>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</si>
  <si>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</si>
  <si>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</si>
  <si>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</si>
  <si>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</si>
  <si>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</si>
  <si>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</si>
  <si>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</si>
  <si>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</si>
  <si>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</si>
  <si>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</si>
  <si>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</si>
  <si>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</si>
  <si>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</si>
  <si>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</si>
  <si>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</si>
  <si>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</si>
  <si>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</si>
  <si>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</si>
  <si>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</si>
  <si>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</si>
  <si>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</si>
  <si>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</si>
  <si>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</si>
  <si>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</si>
  <si>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</si>
  <si>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</si>
  <si>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</si>
  <si>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</si>
  <si>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</si>
  <si>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</si>
  <si>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</si>
  <si>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</si>
  <si>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</si>
  <si>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</si>
  <si>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</si>
  <si>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</si>
  <si>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</si>
  <si>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</si>
  <si>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</si>
  <si>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</si>
  <si>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</si>
  <si>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</si>
  <si>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</si>
  <si>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</si>
  <si>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</si>
  <si>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</si>
  <si>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</si>
  <si>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</si>
  <si>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</si>
  <si>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</si>
  <si>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</si>
  <si>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</si>
  <si>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</si>
  <si>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</si>
  <si>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</si>
  <si>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</si>
  <si>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</si>
  <si>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</si>
  <si>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</si>
  <si>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</si>
  <si>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</si>
  <si>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</si>
  <si>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</si>
  <si>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</si>
  <si>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</si>
  <si>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</si>
  <si>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</si>
  <si>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</si>
  <si>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</si>
  <si>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</si>
  <si>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</si>
  <si>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</si>
  <si>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</si>
  <si>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</si>
  <si>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</si>
  <si>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</si>
  <si>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</si>
  <si>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</si>
  <si>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</si>
  <si>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</si>
  <si>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</si>
  <si>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</si>
  <si>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</si>
  <si>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</si>
  <si>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</si>
  <si>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</si>
  <si>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</si>
  <si>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</si>
  <si>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</si>
  <si>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</si>
  <si>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</si>
  <si>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</si>
  <si>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</si>
  <si>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</si>
  <si>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</si>
  <si>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</si>
  <si>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</si>
  <si>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</si>
  <si>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</si>
  <si>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</si>
  <si>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</si>
  <si>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</si>
  <si>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</si>
  <si>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</si>
  <si>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</si>
  <si>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</si>
  <si>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</si>
  <si>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</si>
  <si>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</si>
  <si>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</si>
  <si>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</si>
  <si>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</si>
  <si>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</si>
  <si>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</si>
  <si>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</si>
  <si>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</si>
  <si>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</si>
  <si>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</si>
  <si>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</si>
  <si>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</si>
  <si>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</si>
  <si>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</si>
  <si>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</si>
  <si>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</si>
  <si>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</si>
  <si>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</si>
  <si>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</si>
  <si>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</si>
  <si>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</si>
  <si>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</si>
  <si>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</si>
  <si>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</si>
  <si>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</si>
  <si>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</si>
  <si>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</si>
  <si>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</si>
  <si>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</si>
  <si>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</si>
  <si>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</si>
  <si>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</si>
  <si>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</si>
  <si>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</si>
  <si>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</si>
  <si>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</si>
  <si>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</si>
  <si>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</si>
  <si>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</si>
  <si>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</si>
  <si>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</si>
  <si>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</si>
  <si>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</si>
  <si>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</si>
  <si>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</si>
  <si>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</si>
  <si>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</si>
  <si>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</si>
  <si>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</si>
  <si>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</si>
  <si>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</si>
  <si>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</si>
  <si>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</si>
  <si>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</si>
  <si>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</si>
  <si>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</si>
  <si>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</si>
  <si>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</si>
  <si>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</si>
  <si>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</si>
  <si>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</si>
  <si>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</si>
  <si>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</si>
  <si>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</si>
  <si>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</si>
  <si>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</si>
  <si>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</si>
  <si>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</si>
  <si>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</si>
  <si>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</si>
  <si>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</si>
  <si>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</si>
  <si>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</si>
  <si>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</si>
  <si>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</si>
  <si>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</si>
  <si>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</si>
  <si>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</si>
  <si>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</si>
  <si>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</si>
  <si>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</si>
  <si>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</si>
  <si>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</si>
  <si>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</si>
  <si>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</si>
  <si>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</si>
  <si>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</si>
  <si>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</si>
  <si>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</si>
  <si>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</si>
  <si>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</si>
  <si>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</si>
  <si>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</si>
  <si>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</si>
  <si>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</si>
  <si>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</si>
  <si>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</si>
  <si>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</si>
  <si>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</si>
  <si>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</si>
  <si>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</si>
  <si>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</si>
  <si>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</si>
  <si>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</si>
  <si>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</si>
  <si>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</si>
  <si>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</si>
  <si>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</si>
  <si>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</si>
  <si>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</si>
  <si>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</si>
  <si>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</si>
  <si>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</si>
  <si>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</si>
  <si>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</si>
  <si>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</si>
  <si>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</si>
  <si>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</si>
  <si>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</si>
  <si>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</si>
  <si>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</si>
  <si>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</si>
  <si>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</si>
  <si>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</si>
  <si>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</si>
  <si>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</si>
  <si>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</si>
  <si>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</si>
  <si>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</si>
  <si>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</si>
  <si>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</si>
  <si>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</si>
  <si>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</si>
  <si>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</si>
  <si>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</si>
  <si>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</si>
  <si>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</si>
  <si>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</si>
  <si>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</si>
  <si>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</si>
  <si>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</si>
  <si>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</si>
  <si>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</si>
  <si>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</si>
  <si>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</si>
  <si>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</si>
  <si>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</si>
  <si>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</si>
  <si>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</si>
  <si>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</si>
  <si>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</si>
  <si>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</si>
  <si>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</si>
  <si>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</si>
  <si>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</si>
  <si>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</si>
  <si>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</si>
  <si>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</si>
  <si>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</si>
  <si>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</si>
  <si>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</si>
  <si>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</si>
  <si>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</si>
  <si>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</si>
  <si>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</si>
  <si>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</si>
  <si>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</si>
  <si>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</si>
  <si>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</si>
  <si>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</si>
  <si>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</si>
  <si>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</si>
  <si>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</si>
  <si>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</si>
  <si>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</si>
  <si>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</si>
  <si>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</si>
  <si>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</si>
  <si>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</si>
  <si>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</si>
  <si>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</si>
  <si>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</si>
  <si>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</si>
  <si>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</si>
  <si>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</si>
  <si>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</si>
  <si>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</si>
  <si>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</si>
  <si>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</si>
  <si>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</si>
  <si>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</si>
  <si>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</si>
  <si>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</si>
  <si>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</si>
  <si>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</si>
  <si>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</si>
  <si>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</si>
  <si>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</si>
  <si>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</si>
  <si>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</si>
  <si>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</si>
  <si>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</si>
  <si>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</si>
  <si>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</si>
  <si>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</si>
  <si>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</si>
  <si>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</si>
  <si>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</si>
  <si>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</si>
  <si>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</si>
  <si>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</si>
  <si>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</si>
  <si>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</si>
  <si>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</si>
  <si>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</si>
  <si>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</si>
  <si>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</si>
  <si>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</si>
  <si>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</si>
  <si>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</si>
  <si>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</si>
  <si>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</si>
  <si>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</si>
  <si>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</si>
  <si>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</si>
  <si>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</si>
  <si>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</si>
  <si>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</si>
  <si>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</si>
  <si>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</si>
  <si>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</si>
  <si>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</si>
  <si>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</si>
  <si>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</si>
  <si>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</si>
  <si>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</si>
  <si>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</si>
  <si>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</si>
  <si>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</si>
  <si>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</si>
  <si>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</si>
  <si>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</si>
  <si>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</si>
  <si>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</si>
  <si>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</si>
  <si>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</si>
  <si>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</si>
  <si>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</si>
  <si>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</si>
  <si>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</si>
  <si>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</si>
  <si>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</si>
  <si>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</si>
  <si>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</si>
  <si>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</si>
  <si>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</si>
  <si>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</si>
  <si>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</si>
  <si>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</si>
  <si>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</si>
  <si>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</si>
  <si>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</si>
  <si>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</si>
  <si>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</si>
  <si>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</si>
  <si>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</si>
  <si>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</si>
  <si>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</si>
  <si>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</si>
  <si>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</si>
  <si>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</si>
  <si>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</si>
  <si>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</si>
  <si>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</si>
  <si>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</si>
  <si>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</si>
  <si>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</si>
  <si>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</si>
  <si>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</si>
  <si>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</si>
  <si>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</si>
  <si>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</si>
  <si>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</si>
  <si>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</si>
  <si>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</si>
  <si>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</si>
  <si>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</si>
  <si>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</si>
  <si>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</si>
  <si>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</si>
  <si>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</si>
  <si>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</si>
  <si>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</si>
  <si>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</si>
  <si>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</si>
  <si>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</si>
  <si>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</si>
  <si>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</si>
  <si>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</si>
  <si>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</si>
  <si>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</si>
  <si>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</si>
  <si>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</si>
  <si>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</si>
  <si>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</si>
  <si>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</si>
  <si>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</si>
  <si>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</si>
  <si>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</si>
  <si>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</si>
  <si>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</si>
  <si>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</si>
  <si>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</si>
  <si>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</si>
  <si>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</si>
  <si>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</si>
  <si>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</si>
  <si>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</si>
  <si>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</si>
  <si>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</si>
  <si>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</si>
  <si>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</si>
  <si>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</si>
  <si>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</si>
  <si>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</si>
  <si>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</si>
  <si>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</si>
  <si>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</si>
  <si>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</si>
  <si>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</si>
  <si>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</si>
  <si>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</si>
  <si>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</si>
  <si>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</si>
  <si>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</si>
  <si>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</si>
  <si>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</si>
  <si>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</si>
  <si>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</si>
  <si>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</si>
  <si>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</si>
  <si>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</si>
  <si>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</si>
  <si>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</si>
  <si>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</si>
  <si>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</si>
  <si>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</si>
  <si>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</si>
  <si>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</si>
  <si>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</si>
  <si>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</si>
  <si>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</si>
  <si>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</si>
  <si>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</si>
  <si>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</si>
  <si>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</si>
  <si>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</si>
  <si>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</si>
  <si>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</si>
  <si>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</si>
  <si>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</si>
  <si>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</si>
  <si>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</si>
  <si>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</si>
  <si>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</si>
  <si>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</si>
  <si>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</si>
  <si>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</si>
  <si>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</si>
  <si>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</si>
  <si>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</si>
  <si>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</si>
  <si>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</si>
  <si>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</si>
  <si>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</si>
  <si>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</si>
  <si>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</si>
  <si>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</si>
  <si>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</si>
  <si>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</si>
  <si>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</si>
  <si>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</si>
  <si>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</si>
  <si>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</si>
  <si>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</si>
  <si>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</si>
  <si>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</si>
  <si>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</si>
  <si>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</si>
  <si>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</si>
  <si>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</si>
  <si>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</si>
  <si>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</si>
  <si>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</si>
  <si>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</si>
  <si>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</si>
  <si>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</si>
  <si>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</si>
  <si>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</si>
  <si>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</si>
  <si>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</si>
  <si>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</si>
  <si>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</si>
  <si>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</si>
  <si>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</si>
  <si>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</si>
  <si>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</si>
  <si>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</si>
  <si>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</si>
  <si>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</si>
  <si>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</si>
  <si>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</si>
  <si>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</si>
  <si>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</si>
  <si>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</si>
  <si>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</si>
  <si>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</si>
  <si>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</si>
  <si>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</si>
  <si>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</si>
  <si>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</si>
  <si>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</si>
  <si>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</si>
  <si>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</si>
  <si>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</si>
  <si>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</si>
  <si>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</si>
  <si>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</si>
  <si>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</si>
  <si>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</si>
  <si>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</si>
  <si>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</si>
  <si>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</si>
  <si>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</si>
  <si>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</si>
  <si>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</si>
  <si>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</si>
  <si>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</si>
  <si>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</si>
  <si>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</si>
  <si>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</si>
  <si>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</si>
  <si>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</si>
  <si>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</si>
  <si>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</si>
  <si>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</si>
  <si>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</si>
  <si>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</si>
  <si>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</si>
  <si>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</si>
  <si>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</si>
  <si>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</si>
  <si>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</si>
  <si>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</si>
  <si>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</si>
  <si>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</si>
  <si>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</si>
  <si>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</si>
  <si>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</si>
  <si>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</si>
  <si>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</si>
  <si>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</si>
  <si>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</si>
  <si>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</si>
  <si>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</si>
  <si>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</si>
  <si>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</si>
  <si>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</si>
  <si>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</si>
  <si>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</si>
  <si>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</si>
  <si>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</si>
  <si>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</si>
  <si>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</si>
  <si>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</si>
  <si>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</si>
  <si>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</si>
  <si>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</si>
  <si>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</si>
  <si>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</si>
  <si>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</si>
  <si>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</si>
  <si>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</si>
  <si>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</si>
  <si>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</si>
  <si>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</si>
  <si>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</si>
  <si>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</si>
  <si>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</si>
  <si>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</si>
  <si>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</si>
  <si>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</si>
  <si>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</si>
  <si>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</si>
  <si>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</si>
  <si>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</si>
  <si>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</si>
  <si>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</si>
  <si>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</si>
  <si>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</si>
  <si>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</si>
  <si>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</si>
  <si>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</si>
  <si>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</si>
  <si>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</si>
  <si>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</si>
  <si>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</si>
  <si>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</si>
  <si>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</si>
  <si>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</si>
  <si>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</si>
  <si>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</si>
  <si>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</si>
  <si>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</si>
  <si>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</si>
  <si>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</si>
  <si>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</si>
  <si>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</si>
  <si>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</si>
  <si>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</si>
  <si>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</si>
  <si>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</si>
  <si>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</si>
  <si>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</si>
  <si>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</si>
  <si>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</si>
  <si>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</si>
  <si>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</si>
  <si>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</si>
  <si>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</si>
  <si>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</si>
  <si>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</si>
  <si>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</si>
  <si>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</si>
  <si>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</si>
  <si>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</si>
  <si>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</si>
  <si>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</si>
  <si>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</si>
  <si>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</si>
  <si>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</si>
  <si>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</si>
  <si>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</si>
  <si>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</si>
  <si>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</si>
  <si>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</si>
  <si>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</si>
  <si>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</si>
  <si>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</si>
  <si>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</si>
  <si>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</si>
  <si>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</si>
  <si>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</si>
  <si>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</si>
  <si>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</si>
  <si>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</si>
  <si>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</si>
  <si>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</si>
  <si>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</si>
  <si>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</si>
  <si>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</si>
  <si>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</si>
  <si>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</si>
  <si>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</si>
  <si>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</si>
  <si>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</si>
  <si>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</si>
  <si>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</si>
  <si>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</si>
  <si>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</si>
  <si>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</si>
  <si>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</si>
  <si>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</si>
  <si>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</si>
  <si>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</si>
  <si>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</si>
  <si>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</si>
  <si>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</si>
  <si>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</si>
  <si>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</si>
  <si>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</si>
  <si>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</si>
  <si>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</si>
  <si>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</si>
  <si>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</si>
  <si>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</si>
  <si>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</si>
  <si>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</si>
  <si>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</si>
  <si>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</si>
  <si>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</si>
  <si>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</si>
  <si>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</si>
  <si>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</si>
  <si>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</si>
  <si>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</si>
  <si>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</si>
  <si>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</si>
  <si>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</si>
  <si>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</si>
  <si>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</si>
  <si>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</si>
  <si>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</si>
  <si>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</si>
  <si>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</si>
  <si>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</si>
  <si>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</si>
  <si>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</si>
  <si>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</si>
  <si>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</si>
  <si>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</si>
  <si>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</si>
  <si>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</si>
  <si>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</si>
  <si>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</si>
  <si>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</si>
  <si>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</si>
  <si>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</si>
  <si>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</si>
  <si>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</si>
  <si>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</si>
  <si>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</si>
  <si>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</si>
  <si>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</si>
  <si>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</si>
  <si>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</si>
  <si>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</si>
  <si>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</si>
  <si>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</si>
  <si>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</si>
  <si>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</si>
  <si>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</si>
  <si>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</si>
  <si>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</si>
  <si>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</si>
  <si>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</si>
  <si>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</si>
  <si>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</si>
  <si>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</si>
  <si>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</si>
  <si>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</si>
  <si>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</si>
  <si>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</si>
  <si>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</si>
  <si>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</si>
  <si>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</si>
  <si>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</si>
  <si>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</si>
  <si>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</si>
  <si>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</si>
  <si>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</si>
  <si>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</si>
  <si>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</si>
  <si>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</si>
  <si>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</si>
  <si>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</si>
  <si>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</si>
  <si>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</si>
  <si>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</si>
  <si>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</si>
  <si>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</si>
  <si>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</si>
  <si>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</si>
  <si>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</si>
  <si>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</si>
  <si>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</si>
  <si>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</si>
  <si>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</si>
  <si>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</si>
  <si>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</si>
  <si>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</si>
  <si>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</si>
  <si>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</si>
  <si>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</si>
  <si>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</si>
  <si>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</si>
  <si>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</si>
  <si>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</si>
  <si>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</si>
  <si>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</si>
  <si>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</si>
  <si>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</si>
  <si>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</si>
  <si>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</si>
  <si>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</si>
  <si>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</si>
  <si>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</si>
  <si>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</si>
  <si>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</si>
  <si>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</si>
  <si>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</si>
  <si>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</si>
  <si>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</si>
  <si>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</si>
  <si>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</si>
  <si>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</si>
  <si>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</si>
  <si>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</si>
  <si>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</si>
  <si>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</si>
  <si>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</si>
  <si>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</si>
  <si>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</si>
  <si>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</si>
  <si>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</si>
  <si>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</si>
  <si>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</si>
  <si>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</si>
  <si>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</si>
  <si>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</si>
  <si>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</si>
  <si>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</si>
  <si>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</si>
  <si>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</si>
  <si>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</si>
  <si>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</si>
  <si>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</si>
  <si>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</si>
  <si>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</si>
  <si>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</si>
  <si>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</si>
  <si>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</si>
  <si>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</si>
  <si>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</si>
  <si>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</si>
  <si>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</si>
  <si>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</si>
  <si>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</si>
  <si>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</si>
  <si>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</si>
  <si>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</si>
  <si>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</si>
  <si>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</si>
  <si>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</si>
  <si>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</si>
  <si>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</si>
  <si>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</si>
  <si>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</si>
  <si>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</si>
  <si>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</si>
  <si>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</si>
  <si>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</si>
  <si>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</si>
  <si>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</si>
  <si>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</si>
  <si>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</si>
  <si>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</si>
  <si>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</si>
  <si>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</si>
  <si>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</si>
  <si>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</si>
  <si>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</si>
  <si>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</si>
  <si>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</si>
  <si>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</si>
  <si>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</si>
  <si>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</si>
  <si>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</si>
  <si>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</si>
  <si>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</si>
  <si>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</si>
  <si>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</si>
  <si>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</si>
  <si>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</si>
  <si>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</si>
  <si>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</si>
  <si>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</si>
  <si>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</si>
  <si>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</si>
  <si>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</si>
  <si>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</si>
  <si>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</si>
  <si>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</si>
  <si>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</si>
  <si>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</si>
  <si>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</si>
  <si>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</si>
  <si>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</si>
  <si>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</si>
  <si>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</si>
  <si>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</si>
  <si>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</si>
  <si>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</si>
  <si>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</si>
  <si>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</si>
  <si>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</si>
  <si>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</si>
  <si>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</si>
  <si>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</si>
  <si>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</si>
  <si>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</si>
  <si>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</si>
  <si>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</si>
  <si>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</si>
  <si>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</si>
  <si>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</si>
  <si>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</si>
  <si>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</si>
  <si>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</si>
  <si>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</si>
  <si>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</si>
  <si>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</si>
  <si>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</si>
  <si>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</si>
  <si>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</si>
  <si>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</si>
  <si>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</si>
  <si>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</si>
  <si>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</si>
  <si>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</si>
  <si>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</si>
  <si>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</si>
  <si>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</si>
  <si>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</si>
  <si>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</si>
  <si>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</si>
  <si>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</si>
  <si>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</si>
  <si>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</si>
  <si>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</si>
  <si>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</si>
  <si>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</si>
  <si>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</si>
  <si>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</si>
  <si>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</si>
  <si>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</si>
  <si>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</si>
  <si>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</si>
  <si>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</si>
  <si>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</si>
  <si>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</si>
  <si>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</si>
  <si>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</si>
  <si>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</si>
  <si>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</si>
  <si>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</si>
  <si>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</si>
  <si>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</si>
  <si>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</si>
  <si>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</si>
  <si>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</si>
  <si>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</si>
  <si>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</si>
  <si>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</si>
  <si>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</si>
  <si>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</si>
  <si>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</si>
  <si>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</si>
  <si>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</si>
  <si>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</si>
  <si>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</si>
  <si>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</si>
  <si>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</si>
  <si>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</si>
  <si>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</si>
  <si>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</si>
  <si>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</si>
  <si>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</si>
  <si>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</si>
  <si>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</si>
  <si>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</si>
  <si>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</si>
  <si>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</si>
  <si>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</si>
  <si>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</si>
  <si>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</si>
  <si>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</si>
  <si>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</si>
  <si>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</si>
  <si>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</si>
  <si>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</si>
  <si>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</si>
  <si>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</si>
  <si>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</si>
  <si>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</si>
  <si>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</si>
  <si>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</si>
  <si>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</si>
  <si>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</si>
  <si>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</si>
  <si>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</si>
  <si>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</si>
  <si>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</si>
  <si>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</si>
  <si>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</si>
  <si>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</si>
  <si>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</si>
  <si>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</si>
  <si>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</si>
  <si>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</si>
  <si>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</si>
  <si>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</si>
  <si>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</si>
  <si>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</si>
  <si>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</si>
  <si>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</si>
  <si>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</si>
  <si>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</si>
  <si>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</si>
  <si>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</si>
  <si>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</si>
  <si>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</si>
  <si>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</si>
  <si>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</si>
  <si>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</si>
  <si>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</si>
  <si>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</si>
  <si>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</si>
  <si>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</si>
  <si>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</si>
  <si>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</si>
  <si>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</si>
  <si>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</si>
  <si>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</si>
  <si>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</si>
  <si>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</si>
  <si>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</si>
  <si>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</si>
  <si>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</si>
  <si>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</si>
  <si>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</si>
  <si>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</si>
  <si>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</si>
  <si>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</si>
  <si>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</si>
  <si>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</si>
  <si>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</si>
  <si>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</si>
  <si>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</si>
  <si>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</si>
  <si>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</si>
  <si>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</si>
  <si>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</si>
  <si>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</si>
  <si>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</si>
  <si>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</si>
  <si>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</si>
  <si>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</si>
  <si>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</si>
  <si>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</si>
  <si>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</si>
  <si>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</si>
  <si>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</si>
  <si>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</si>
  <si>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</si>
  <si>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</si>
  <si>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</si>
  <si>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</si>
  <si>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</si>
  <si>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</si>
  <si>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</si>
  <si>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</si>
  <si>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</si>
  <si>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</si>
  <si>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</si>
  <si>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</si>
  <si>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</si>
  <si>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</si>
  <si>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</si>
  <si>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</si>
  <si>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</si>
  <si>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</si>
  <si>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</si>
  <si>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</si>
  <si>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</si>
  <si>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</si>
  <si>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</si>
  <si>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</si>
  <si>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</si>
  <si>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</si>
  <si>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</si>
  <si>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</si>
  <si>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</si>
  <si>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</si>
  <si>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</si>
  <si>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</si>
  <si>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</si>
  <si>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</si>
  <si>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</si>
  <si>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</si>
  <si>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</si>
  <si>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</si>
  <si>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</si>
  <si>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</si>
  <si>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</si>
  <si>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</si>
  <si>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</si>
  <si>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</si>
  <si>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</si>
  <si>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</si>
  <si>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</si>
  <si>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</si>
  <si>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</si>
  <si>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</si>
  <si>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</si>
  <si>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</si>
  <si>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</si>
  <si>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</si>
  <si>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</si>
  <si>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</si>
  <si>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</si>
  <si>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</si>
  <si>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</si>
  <si>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</si>
  <si>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</si>
  <si>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</si>
  <si>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</si>
  <si>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</si>
  <si>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</si>
  <si>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</si>
  <si>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</si>
  <si>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</si>
  <si>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</si>
  <si>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</si>
  <si>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</si>
  <si>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</si>
  <si>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</si>
  <si>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</si>
  <si>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</si>
  <si>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</si>
  <si>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</si>
  <si>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</si>
  <si>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</si>
  <si>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</si>
  <si>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</si>
  <si>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</si>
  <si>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</si>
  <si>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</si>
  <si>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</si>
  <si>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</si>
  <si>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</si>
  <si>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</si>
  <si>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</si>
  <si>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</si>
  <si>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</si>
  <si>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</si>
  <si>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</si>
  <si>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</si>
  <si>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</si>
  <si>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</si>
  <si>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</si>
  <si>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</si>
  <si>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</si>
  <si>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</si>
  <si>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</si>
  <si>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</si>
  <si>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</si>
  <si>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</si>
  <si>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</si>
  <si>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</si>
  <si>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</si>
  <si>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</si>
  <si>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</si>
  <si>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</si>
  <si>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</si>
  <si>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</si>
  <si>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</si>
  <si>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</si>
  <si>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</si>
  <si>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</si>
  <si>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</si>
  <si>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</si>
  <si>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</si>
  <si>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</si>
  <si>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</si>
  <si>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</si>
  <si>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</si>
  <si>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</si>
  <si>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</si>
  <si>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</si>
  <si>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</si>
  <si>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</si>
  <si>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</si>
  <si>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</si>
  <si>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</si>
  <si>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</si>
  <si>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</si>
  <si>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</si>
  <si>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</si>
  <si>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</si>
  <si>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</si>
  <si>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</si>
  <si>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</si>
  <si>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</si>
  <si>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</si>
  <si>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</si>
  <si>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</si>
  <si>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</si>
  <si>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</si>
  <si>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</si>
  <si>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</si>
  <si>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</si>
  <si>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</si>
  <si>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</si>
  <si>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</si>
  <si>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</si>
  <si>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</si>
  <si>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</si>
  <si>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</si>
  <si>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</si>
  <si>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</si>
  <si>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</si>
  <si>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</si>
  <si>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</si>
  <si>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</si>
  <si>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</si>
  <si>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</si>
  <si>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</si>
  <si>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</si>
  <si>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</si>
  <si>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</si>
  <si>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</si>
  <si>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</si>
  <si>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</si>
  <si>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</si>
  <si>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</si>
  <si>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</si>
  <si>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</si>
  <si>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</si>
  <si>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</si>
  <si>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</si>
  <si>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</si>
  <si>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</si>
  <si>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</si>
  <si>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</si>
  <si>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</si>
  <si>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</si>
  <si>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</si>
  <si>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</si>
  <si>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</si>
  <si>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</si>
  <si>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</si>
  <si>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</si>
  <si>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</si>
  <si>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</si>
  <si>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</si>
  <si>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</si>
  <si>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</si>
  <si>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</si>
  <si>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</si>
  <si>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</si>
  <si>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</si>
  <si>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</si>
  <si>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</si>
  <si>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</si>
  <si>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</si>
  <si>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</si>
  <si>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</si>
  <si>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</si>
  <si>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</si>
  <si>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</si>
  <si>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</si>
  <si>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</si>
  <si>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</si>
  <si>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</si>
  <si>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</si>
  <si>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</si>
  <si>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</si>
  <si>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</si>
  <si>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</si>
  <si>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</si>
  <si>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</si>
  <si>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</si>
  <si>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</si>
  <si>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</si>
  <si>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</si>
  <si>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</si>
  <si>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</si>
  <si>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</si>
  <si>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</si>
  <si>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</si>
  <si>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</si>
  <si>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</si>
  <si>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</si>
  <si>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</si>
  <si>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</si>
  <si>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</si>
  <si>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</si>
  <si>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</si>
  <si>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</si>
  <si>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</si>
  <si>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</si>
  <si>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</si>
  <si>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</si>
  <si>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</si>
  <si>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</si>
  <si>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</si>
  <si>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</si>
  <si>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</si>
  <si>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</si>
  <si>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</si>
  <si>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</si>
  <si>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</si>
  <si>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</si>
  <si>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</si>
  <si>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</si>
  <si>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</si>
  <si>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</si>
  <si>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</si>
  <si>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</si>
  <si>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</si>
  <si>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</si>
  <si>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</si>
  <si>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</si>
  <si>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</si>
  <si>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</si>
  <si>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</si>
  <si>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</si>
  <si>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</si>
  <si>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</si>
  <si>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</si>
  <si>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</si>
  <si>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</si>
  <si>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</si>
  <si>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</si>
  <si>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</si>
  <si>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</si>
  <si>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</si>
  <si>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</si>
  <si>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</si>
  <si>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</si>
  <si>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</si>
  <si>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</si>
  <si>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</si>
  <si>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</si>
  <si>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</si>
  <si>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</si>
  <si>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</si>
  <si>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</si>
  <si>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</si>
  <si>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</si>
  <si>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</si>
  <si>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</si>
  <si>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</si>
  <si>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</si>
  <si>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</si>
  <si>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</si>
  <si>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</si>
  <si>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</si>
  <si>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</si>
  <si>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</si>
  <si>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</si>
  <si>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</si>
  <si>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</si>
  <si>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</si>
  <si>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</si>
  <si>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</si>
  <si>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</si>
  <si>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</si>
  <si>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</si>
  <si>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</si>
  <si>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</si>
  <si>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</si>
  <si>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</si>
  <si>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</si>
  <si>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</si>
  <si>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</si>
  <si>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</si>
  <si>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</si>
  <si>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</si>
  <si>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</si>
  <si>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</si>
  <si>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</si>
  <si>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</si>
  <si>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</si>
  <si>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</si>
  <si>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</si>
  <si>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</si>
  <si>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</si>
  <si>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</si>
  <si>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</si>
  <si>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</si>
  <si>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</si>
  <si>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</si>
  <si>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</si>
  <si>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</si>
  <si>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</si>
  <si>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</si>
  <si>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</si>
  <si>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</si>
  <si>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</si>
  <si>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</si>
  <si>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</si>
  <si>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</si>
  <si>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</si>
  <si>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</si>
  <si>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</si>
  <si>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</si>
  <si>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</si>
  <si>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</si>
  <si>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</si>
  <si>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</si>
  <si>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</si>
  <si>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</si>
  <si>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</si>
  <si>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</si>
  <si>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</si>
  <si>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</si>
  <si>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</si>
  <si>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</si>
  <si>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</si>
  <si>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</si>
  <si>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</si>
  <si>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</si>
  <si>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</si>
  <si>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</si>
  <si>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</si>
  <si>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</si>
  <si>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</si>
  <si>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</si>
  <si>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</si>
  <si>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</si>
  <si>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</si>
  <si>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</si>
  <si>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</si>
  <si>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</si>
  <si>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</si>
  <si>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</si>
  <si>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</si>
  <si>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</si>
  <si>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</si>
  <si>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</si>
  <si>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</si>
  <si>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</si>
  <si>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</si>
  <si>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</si>
  <si>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</si>
  <si>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</si>
  <si>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</si>
  <si>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</si>
  <si>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</si>
  <si>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</si>
  <si>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</si>
  <si>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</si>
  <si>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</si>
  <si>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</si>
  <si>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</si>
  <si>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</si>
  <si>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</si>
  <si>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</si>
  <si>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</si>
  <si>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</si>
  <si>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</si>
  <si>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</si>
  <si>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</si>
  <si>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</si>
  <si>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</si>
  <si>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</si>
  <si>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</si>
  <si>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</si>
  <si>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</si>
  <si>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</si>
  <si>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</si>
  <si>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</si>
  <si>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</si>
  <si>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</si>
  <si>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</si>
  <si>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</si>
  <si>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</si>
  <si>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</si>
  <si>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</si>
  <si>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</si>
  <si>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</si>
  <si>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</si>
  <si>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</si>
  <si>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</si>
  <si>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</si>
  <si>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</si>
  <si>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</si>
  <si>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</si>
  <si>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</si>
  <si>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</si>
  <si>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</si>
  <si>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</si>
  <si>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</si>
  <si>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</si>
  <si>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</si>
  <si>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</si>
  <si>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</si>
  <si>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</si>
  <si>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</si>
  <si>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</si>
  <si>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</si>
  <si>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</si>
  <si>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</si>
  <si>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</si>
  <si>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</si>
  <si>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</si>
  <si>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</si>
  <si>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</si>
  <si>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</si>
  <si>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</si>
  <si>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</si>
  <si>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</si>
  <si>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</si>
  <si>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</si>
  <si>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</si>
  <si>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</si>
  <si>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</si>
  <si>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</si>
  <si>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</si>
  <si>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</si>
  <si>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</si>
  <si>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</si>
  <si>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</si>
  <si>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</si>
  <si>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</si>
  <si>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</si>
  <si>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</si>
  <si>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</si>
  <si>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</si>
  <si>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</si>
  <si>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</si>
  <si>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</si>
  <si>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</si>
  <si>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</si>
  <si>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</si>
  <si>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</si>
  <si>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</si>
  <si>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</si>
  <si>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</si>
  <si>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</si>
  <si>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</si>
  <si>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</si>
  <si>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</si>
  <si>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</si>
  <si>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</si>
  <si>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</si>
  <si>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</si>
  <si>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</si>
  <si>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</si>
  <si>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</si>
  <si>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</si>
  <si>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</si>
  <si>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</si>
  <si>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</si>
  <si>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</si>
  <si>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</si>
  <si>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</si>
  <si>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</si>
  <si>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</si>
  <si>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</si>
  <si>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</si>
  <si>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</si>
  <si>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</si>
  <si>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</si>
  <si>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</si>
  <si>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</si>
  <si>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</si>
  <si>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</si>
  <si>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</si>
  <si>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</si>
  <si>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</si>
  <si>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</si>
  <si>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</si>
  <si>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</si>
  <si>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</si>
  <si>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</si>
  <si>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</si>
  <si>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</si>
  <si>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</si>
  <si>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</si>
  <si>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</si>
  <si>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</si>
  <si>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</si>
  <si>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</si>
  <si>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</si>
  <si>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</si>
  <si>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</si>
  <si>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</si>
  <si>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</si>
  <si>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</si>
  <si>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</si>
  <si>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</si>
  <si>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</si>
  <si>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</si>
  <si>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</si>
  <si>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</si>
  <si>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</si>
  <si>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</si>
  <si>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</si>
  <si>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</si>
  <si>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</si>
  <si>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</si>
  <si>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</si>
  <si>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</si>
  <si>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</si>
  <si>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</si>
  <si>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</si>
  <si>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</si>
  <si>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</si>
  <si>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</si>
  <si>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</si>
  <si>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</si>
  <si>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</si>
  <si>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</si>
  <si>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</si>
  <si>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</si>
  <si>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</si>
  <si>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</si>
  <si>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</si>
  <si>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</si>
  <si>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</si>
  <si>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</si>
  <si>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</si>
  <si>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</si>
  <si>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</si>
  <si>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</si>
  <si>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</si>
  <si>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</si>
  <si>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</si>
  <si>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</si>
  <si>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</si>
  <si>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</si>
  <si>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</si>
  <si>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</si>
  <si>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</si>
  <si>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</si>
  <si>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</si>
  <si>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</si>
  <si>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</si>
  <si>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</si>
  <si>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</si>
  <si>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</si>
  <si>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</si>
  <si>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</si>
  <si>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</si>
  <si>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</si>
  <si>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</si>
  <si>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</si>
  <si>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</si>
  <si>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</si>
  <si>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</si>
  <si>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</si>
  <si>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</si>
  <si>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</si>
  <si>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</si>
  <si>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</si>
  <si>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</si>
  <si>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</si>
  <si>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</si>
  <si>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</si>
  <si>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</si>
  <si>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</si>
  <si>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</si>
  <si>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</si>
  <si>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</si>
  <si>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</si>
  <si>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</si>
  <si>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</si>
  <si>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</si>
  <si>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</si>
  <si>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</si>
  <si>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</si>
  <si>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</si>
  <si>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</si>
  <si>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</si>
  <si>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</si>
  <si>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</si>
  <si>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</si>
  <si>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</si>
  <si>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</si>
  <si>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</si>
  <si>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</si>
  <si>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</si>
  <si>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</si>
  <si>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</si>
  <si>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</si>
  <si>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</si>
  <si>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</si>
  <si>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</si>
  <si>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</si>
  <si>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</si>
  <si>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</si>
  <si>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</si>
  <si>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</si>
  <si>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</si>
  <si>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</si>
  <si>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</si>
  <si>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</si>
  <si>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</si>
  <si>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</si>
  <si>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</si>
  <si>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</si>
  <si>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</si>
  <si>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</si>
  <si>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</si>
  <si>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</si>
  <si>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</si>
  <si>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</si>
  <si>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</si>
  <si>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</si>
  <si>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</si>
  <si>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</si>
  <si>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</si>
  <si>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</si>
  <si>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</si>
  <si>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</si>
  <si>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</si>
  <si>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</si>
  <si>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</si>
  <si>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</si>
  <si>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</si>
  <si>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</si>
  <si>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</si>
  <si>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</si>
  <si>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</si>
  <si>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</si>
  <si>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</si>
  <si>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</si>
  <si>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</si>
  <si>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</si>
  <si>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</si>
  <si>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</si>
  <si>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</si>
  <si>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</si>
  <si>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</si>
  <si>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</si>
  <si>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</si>
  <si>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</si>
  <si>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</si>
  <si>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</si>
  <si>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</si>
  <si>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</si>
  <si>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</si>
  <si>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</si>
  <si>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</si>
  <si>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</si>
  <si>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</si>
  <si>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</si>
  <si>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</si>
  <si>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</si>
  <si>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</si>
  <si>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</si>
  <si>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</si>
  <si>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</si>
  <si>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</si>
  <si>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</si>
  <si>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</si>
  <si>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</si>
  <si>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</si>
  <si>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</si>
  <si>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</si>
  <si>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</si>
  <si>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</si>
  <si>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</si>
  <si>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</si>
  <si>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</si>
  <si>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</si>
  <si>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</si>
  <si>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</si>
  <si>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</si>
  <si>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</si>
  <si>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</si>
  <si>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</si>
  <si>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</si>
  <si>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</si>
  <si>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</si>
  <si>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</si>
  <si>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</si>
  <si>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</si>
  <si>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</si>
  <si>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</si>
  <si>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</si>
  <si>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</si>
  <si>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</si>
  <si>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</si>
  <si>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</si>
  <si>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</si>
  <si>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</si>
  <si>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</si>
  <si>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</si>
  <si>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</si>
  <si>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</si>
  <si>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</si>
  <si>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</si>
  <si>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</si>
  <si>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</si>
  <si>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</si>
  <si>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</si>
  <si>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</si>
  <si>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</si>
  <si>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</si>
  <si>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</si>
  <si>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</si>
  <si>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</si>
  <si>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</si>
  <si>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</si>
  <si>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</si>
  <si>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</si>
  <si>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</si>
  <si>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</si>
  <si>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</si>
  <si>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</si>
  <si>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</si>
  <si>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</si>
  <si>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</si>
  <si>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</si>
  <si>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</si>
  <si>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</si>
  <si>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</si>
  <si>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</si>
  <si>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</si>
  <si>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</si>
  <si>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</si>
  <si>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</si>
  <si>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</si>
  <si>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</si>
  <si>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</si>
  <si>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</si>
  <si>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</si>
  <si>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</si>
  <si>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</si>
  <si>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</si>
  <si>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</si>
  <si>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</si>
  <si>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</si>
  <si>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</si>
  <si>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</si>
  <si>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</si>
  <si>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</si>
  <si>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</si>
  <si>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</si>
  <si>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</si>
  <si>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</si>
  <si>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</si>
  <si>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</si>
  <si>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</si>
  <si>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</si>
  <si>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</si>
  <si>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</si>
  <si>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</si>
  <si>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</si>
  <si>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</si>
  <si>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</si>
  <si>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</si>
  <si>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</si>
  <si>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</si>
  <si>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</si>
  <si>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</si>
  <si>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</si>
  <si>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</si>
  <si>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</si>
  <si>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</si>
  <si>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</si>
  <si>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</si>
  <si>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</si>
  <si>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</si>
  <si>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</si>
  <si>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</si>
  <si>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</si>
  <si>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</si>
  <si>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</si>
  <si>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</si>
  <si>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</si>
  <si>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</si>
  <si>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</si>
  <si>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</si>
  <si>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</si>
  <si>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</si>
  <si>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</si>
  <si>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</si>
  <si>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</si>
  <si>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</si>
  <si>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</si>
  <si>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</si>
  <si>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</si>
  <si>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</si>
  <si>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</si>
  <si>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</si>
  <si>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</si>
  <si>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</si>
  <si>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</si>
  <si>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</si>
  <si>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</si>
  <si>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</si>
  <si>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</si>
  <si>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</si>
  <si>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</si>
  <si>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</si>
  <si>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</si>
  <si>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</si>
  <si>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</si>
  <si>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</si>
  <si>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</si>
  <si>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</si>
  <si>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</si>
  <si>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</si>
  <si>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</si>
  <si>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</si>
  <si>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</si>
  <si>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</si>
  <si>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</si>
  <si>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</si>
  <si>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</si>
  <si>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</si>
  <si>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</si>
  <si>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</si>
  <si>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</si>
  <si>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</si>
  <si>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</si>
  <si>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</si>
  <si>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</si>
  <si>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</si>
  <si>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</si>
  <si>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</si>
  <si>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</si>
  <si>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</si>
  <si>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</si>
  <si>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</si>
  <si>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</si>
  <si>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</si>
  <si>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</si>
  <si>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</si>
  <si>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</si>
  <si>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</si>
  <si>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</si>
  <si>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</si>
  <si>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</si>
  <si>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</si>
  <si>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</si>
  <si>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</si>
  <si>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</si>
  <si>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</si>
  <si>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</si>
  <si>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</si>
  <si>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</si>
  <si>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</si>
  <si>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</si>
  <si>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</si>
  <si>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</si>
  <si>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</si>
  <si>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</si>
  <si>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</si>
  <si>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</si>
  <si>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</si>
  <si>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</si>
  <si>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</si>
  <si>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</si>
  <si>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</si>
  <si>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</si>
  <si>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</si>
  <si>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</si>
  <si>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</si>
  <si>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</si>
  <si>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</si>
  <si>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</si>
  <si>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</si>
  <si>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</si>
  <si>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</si>
  <si>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</si>
  <si>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</si>
  <si>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</si>
  <si>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</si>
  <si>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</si>
  <si>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</si>
  <si>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</si>
  <si>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</si>
  <si>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</si>
  <si>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</si>
  <si>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</si>
  <si>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</si>
  <si>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</si>
  <si>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</si>
  <si>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</si>
  <si>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</si>
  <si>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</si>
  <si>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</si>
  <si>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</si>
  <si>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</si>
  <si>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</si>
  <si>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</si>
  <si>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</si>
  <si>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</si>
  <si>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</si>
  <si>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</si>
  <si>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</si>
  <si>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</si>
  <si>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</si>
  <si>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</si>
  <si>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</si>
  <si>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</si>
  <si>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</si>
  <si>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</si>
  <si>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</si>
  <si>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</si>
  <si>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</si>
  <si>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</si>
  <si>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</si>
  <si>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</si>
  <si>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</si>
  <si>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</si>
  <si>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</si>
  <si>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</si>
  <si>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</si>
  <si>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</si>
  <si>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</si>
  <si>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</si>
  <si>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</si>
  <si>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</si>
  <si>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</si>
  <si>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</si>
  <si>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</si>
  <si>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</si>
  <si>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</si>
  <si>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</si>
  <si>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</si>
  <si>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</si>
  <si>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</si>
  <si>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</si>
  <si>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</si>
  <si>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</si>
  <si>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</si>
  <si>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</si>
  <si>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</si>
  <si>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</si>
  <si>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</si>
  <si>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</si>
  <si>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</si>
  <si>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</si>
  <si>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</si>
  <si>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</si>
  <si>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</si>
  <si>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</si>
  <si>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</si>
  <si>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</si>
  <si>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</si>
  <si>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</si>
  <si>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</si>
  <si>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</si>
  <si>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</si>
  <si>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</si>
  <si>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</si>
  <si>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</si>
  <si>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</si>
  <si>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</si>
  <si>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</si>
  <si>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</si>
  <si>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</si>
  <si>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</si>
  <si>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</si>
  <si>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</si>
  <si>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</si>
  <si>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</si>
  <si>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</si>
  <si>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</si>
  <si>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</si>
  <si>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</si>
  <si>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</si>
  <si>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</si>
  <si>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</si>
  <si>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</si>
  <si>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</si>
  <si>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</si>
  <si>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</si>
  <si>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</si>
  <si>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</si>
  <si>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</si>
  <si>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</si>
  <si>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</si>
  <si>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</si>
  <si>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</si>
  <si>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</si>
  <si>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</si>
  <si>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</si>
  <si>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</si>
  <si>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</si>
  <si>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</si>
  <si>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</si>
  <si>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</si>
  <si>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</si>
  <si>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</si>
  <si>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</si>
  <si>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</si>
  <si>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</si>
  <si>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</si>
  <si>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</si>
  <si>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</si>
  <si>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</si>
  <si>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</si>
  <si>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</si>
  <si>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</si>
  <si>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</si>
  <si>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</si>
  <si>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</si>
  <si>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</si>
  <si>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</si>
  <si>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</si>
  <si>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</si>
  <si>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</si>
  <si>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</si>
  <si>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</si>
  <si>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</si>
  <si>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</si>
  <si>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</si>
  <si>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</si>
  <si>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</si>
  <si>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</si>
  <si>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</si>
  <si>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</si>
  <si>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</si>
  <si>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</si>
  <si>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</si>
  <si>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</si>
  <si>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</si>
  <si>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</si>
  <si>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</si>
  <si>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</si>
  <si>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</si>
  <si>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</si>
  <si>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</si>
  <si>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</si>
  <si>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</si>
  <si>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</si>
  <si>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</si>
  <si>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</si>
  <si>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</si>
  <si>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</si>
  <si>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</si>
  <si>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</si>
  <si>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</si>
  <si>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</si>
  <si>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</si>
  <si>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</si>
  <si>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</si>
  <si>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</si>
  <si>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</si>
  <si>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</si>
  <si>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</si>
  <si>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</si>
  <si>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</si>
  <si>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</si>
  <si>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</si>
  <si>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</si>
  <si>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</si>
  <si>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</si>
  <si>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</si>
  <si>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</si>
  <si>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</si>
  <si>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</si>
  <si>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</si>
  <si>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</si>
  <si>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</si>
  <si>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</si>
  <si>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</si>
  <si>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</si>
  <si>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</si>
  <si>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</si>
  <si>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</si>
  <si>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</si>
  <si>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</si>
  <si>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</si>
  <si>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</si>
  <si>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</si>
  <si>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</si>
  <si>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</si>
  <si>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</si>
  <si>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</si>
  <si>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</si>
  <si>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</si>
  <si>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</si>
  <si>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</si>
  <si>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</si>
  <si>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</si>
  <si>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</si>
  <si>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</si>
  <si>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</si>
  <si>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</si>
  <si>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</si>
  <si>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</si>
  <si>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</si>
  <si>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</si>
  <si>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</si>
  <si>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</si>
  <si>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</si>
  <si>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</si>
  <si>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</si>
  <si>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</si>
  <si>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</si>
  <si>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</si>
  <si>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</si>
  <si>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</si>
  <si>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</si>
  <si>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</si>
  <si>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</si>
  <si>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</si>
  <si>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</si>
  <si>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</si>
  <si>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</si>
  <si>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</si>
  <si>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</si>
  <si>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</si>
  <si>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</si>
  <si>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</si>
  <si>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</si>
  <si>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</si>
  <si>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</si>
  <si>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</si>
  <si>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</si>
  <si>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</si>
  <si>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</si>
  <si>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</si>
  <si>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</si>
  <si>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</si>
  <si>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</si>
  <si>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</si>
  <si>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</si>
  <si>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</si>
  <si>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</si>
  <si>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</si>
  <si>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</si>
  <si>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</si>
  <si>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</si>
  <si>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</si>
  <si>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</si>
  <si>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</si>
  <si>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</si>
  <si>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</si>
  <si>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</si>
  <si>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</si>
  <si>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</si>
  <si>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</si>
  <si>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</si>
  <si>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</si>
  <si>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</si>
  <si>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</si>
  <si>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</si>
  <si>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</si>
  <si>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</si>
  <si>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</si>
  <si>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</si>
  <si>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</si>
  <si>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</si>
  <si>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</si>
  <si>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</si>
  <si>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</si>
  <si>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</si>
  <si>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</si>
  <si>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</si>
  <si>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</si>
  <si>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</si>
  <si>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</si>
  <si>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</si>
  <si>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</si>
  <si>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</si>
  <si>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</si>
  <si>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</si>
  <si>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</si>
  <si>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</si>
  <si>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</si>
  <si>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</si>
  <si>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</si>
  <si>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</si>
  <si>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</si>
  <si>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</si>
  <si>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</si>
  <si>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</si>
  <si>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</si>
  <si>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</si>
  <si>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</si>
  <si>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</si>
  <si>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</si>
  <si>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</si>
  <si>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</si>
  <si>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</si>
  <si>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</si>
  <si>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</si>
  <si>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</si>
  <si>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</si>
  <si>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</si>
  <si>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</si>
  <si>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</si>
  <si>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</si>
  <si>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</si>
  <si>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</si>
  <si>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</si>
  <si>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</si>
  <si>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</si>
  <si>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</si>
  <si>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</si>
  <si>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</si>
  <si>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</si>
  <si>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</si>
  <si>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</si>
  <si>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</si>
  <si>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</si>
  <si>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</si>
  <si>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</si>
  <si>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</si>
  <si>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</si>
  <si>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</si>
  <si>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</si>
  <si>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</si>
  <si>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</si>
  <si>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</si>
  <si>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</si>
  <si>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</si>
  <si>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</si>
  <si>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</si>
  <si>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</si>
  <si>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</si>
  <si>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</si>
  <si>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</si>
  <si>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</si>
  <si>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</si>
  <si>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</si>
  <si>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</si>
  <si>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</si>
  <si>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</si>
  <si>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</si>
  <si>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</si>
  <si>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</si>
  <si>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</si>
  <si>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</si>
  <si>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</si>
  <si>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</si>
  <si>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</si>
  <si>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</si>
  <si>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</si>
  <si>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</si>
  <si>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</si>
  <si>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</si>
  <si>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</si>
  <si>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</si>
  <si>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</si>
  <si>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</si>
  <si>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</si>
  <si>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</si>
  <si>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</si>
  <si>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</si>
  <si>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</si>
  <si>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</si>
  <si>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</si>
  <si>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</si>
  <si>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</si>
  <si>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</si>
  <si>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</si>
  <si>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</si>
  <si>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</si>
  <si>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</si>
  <si>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</si>
  <si>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</si>
  <si>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</si>
  <si>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</si>
  <si>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</si>
  <si>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</si>
  <si>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</si>
  <si>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</si>
  <si>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</si>
  <si>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</si>
  <si>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</si>
  <si>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</si>
  <si>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</si>
  <si>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</si>
  <si>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</si>
  <si>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</si>
  <si>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</si>
  <si>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</si>
  <si>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</si>
  <si>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</si>
  <si>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</si>
  <si>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</si>
  <si>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</si>
  <si>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</si>
  <si>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</si>
  <si>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</si>
  <si>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</si>
  <si>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</si>
  <si>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</si>
  <si>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</si>
  <si>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</si>
  <si>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</si>
  <si>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</si>
  <si>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</si>
  <si>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</si>
  <si>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</si>
  <si>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</si>
  <si>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</si>
  <si>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</si>
  <si>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</si>
  <si>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</si>
  <si>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</si>
  <si>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</si>
  <si>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</si>
  <si>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</si>
  <si>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</si>
  <si>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</si>
  <si>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</si>
  <si>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</si>
  <si>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</si>
  <si>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</si>
  <si>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</si>
  <si>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</si>
  <si>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</si>
  <si>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</si>
  <si>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</si>
  <si>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</si>
  <si>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</si>
  <si>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</si>
  <si>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</si>
  <si>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</si>
  <si>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</si>
  <si>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</si>
  <si>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</si>
  <si>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</si>
  <si>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</si>
  <si>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</si>
  <si>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</si>
  <si>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</si>
  <si>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</si>
  <si>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</si>
  <si>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</si>
  <si>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</si>
  <si>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</si>
  <si>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</si>
  <si>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</si>
  <si>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</si>
  <si>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</si>
  <si>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</si>
  <si>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</si>
  <si>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</si>
  <si>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</si>
  <si>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</si>
  <si>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</si>
  <si>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</si>
  <si>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</si>
  <si>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</si>
  <si>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</si>
  <si>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</si>
  <si>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</si>
  <si>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</si>
  <si>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</si>
  <si>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</si>
  <si>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</si>
  <si>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</si>
  <si>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</si>
  <si>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</si>
  <si>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</si>
  <si>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</si>
  <si>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</si>
  <si>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</si>
  <si>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</si>
  <si>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</si>
  <si>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</si>
  <si>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</si>
  <si>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</si>
  <si>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</si>
  <si>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</si>
  <si>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</si>
  <si>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</si>
  <si>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</si>
  <si>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</si>
  <si>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</si>
  <si>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</si>
  <si>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</si>
  <si>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</si>
  <si>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</si>
  <si>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</si>
  <si>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</si>
  <si>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</si>
  <si>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</si>
  <si>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</si>
  <si>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</si>
  <si>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</si>
  <si>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</si>
  <si>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</si>
  <si>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</si>
  <si>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</si>
  <si>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</si>
  <si>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</si>
  <si>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</si>
  <si>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</si>
  <si>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</si>
  <si>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</si>
  <si>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</si>
  <si>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</si>
  <si>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</si>
  <si>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</si>
  <si>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</si>
  <si>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</si>
  <si>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</si>
  <si>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</si>
  <si>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</si>
  <si>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</si>
  <si>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</si>
  <si>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</si>
  <si>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</si>
  <si>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</si>
  <si>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</si>
  <si>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</si>
  <si>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</si>
  <si>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</si>
  <si>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</si>
  <si>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</si>
  <si>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</si>
  <si>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</si>
  <si>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</si>
  <si>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</si>
  <si>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</si>
  <si>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</si>
  <si>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</si>
  <si>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</si>
  <si>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</si>
  <si>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</si>
  <si>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</si>
  <si>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</si>
  <si>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</si>
  <si>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</si>
  <si>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</si>
  <si>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</si>
  <si>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</si>
  <si>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</si>
  <si>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</si>
  <si>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</si>
  <si>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</si>
  <si>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</si>
  <si>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</si>
  <si>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</si>
  <si>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</si>
  <si>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</si>
  <si>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</si>
  <si>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</si>
  <si>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</si>
  <si>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</si>
  <si>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</si>
  <si>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</si>
  <si>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</si>
  <si>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</si>
  <si>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</si>
  <si>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</si>
  <si>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</si>
  <si>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</si>
  <si>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</si>
  <si>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</si>
  <si>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</si>
  <si>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</si>
  <si>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</si>
  <si>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</si>
  <si>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</si>
  <si>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</si>
  <si>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</si>
  <si>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</si>
  <si>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</si>
  <si>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</si>
  <si>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</si>
  <si>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</si>
  <si>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</si>
  <si>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</si>
  <si>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</si>
  <si>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</si>
  <si>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</si>
  <si>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</si>
  <si>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</si>
  <si>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</si>
  <si>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</si>
  <si>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</si>
  <si>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</si>
  <si>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</si>
  <si>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</si>
  <si>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</si>
  <si>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</si>
  <si>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</si>
  <si>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</si>
  <si>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</si>
  <si>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</si>
  <si>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</si>
  <si>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</si>
  <si>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</si>
  <si>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</si>
  <si>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</si>
  <si>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</si>
  <si>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</si>
  <si>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</si>
  <si>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</si>
  <si>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</si>
  <si>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</si>
  <si>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</si>
  <si>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</si>
  <si>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</si>
  <si>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</si>
  <si>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</si>
  <si>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</si>
  <si>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</si>
  <si>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</si>
  <si>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</si>
  <si>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</si>
  <si>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</si>
  <si>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</si>
  <si>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</si>
  <si>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</si>
  <si>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</si>
  <si>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</si>
  <si>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</si>
  <si>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</si>
  <si>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</si>
  <si>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</si>
  <si>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</si>
  <si>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</si>
  <si>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</si>
  <si>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</si>
  <si>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</si>
  <si>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</si>
  <si>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</si>
  <si>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</si>
  <si>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</si>
  <si>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</si>
  <si>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</si>
  <si>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</si>
  <si>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</si>
  <si>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</si>
  <si>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</si>
  <si>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</si>
  <si>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</si>
  <si>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</si>
  <si>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</si>
  <si>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</si>
  <si>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</si>
  <si>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</si>
  <si>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</si>
  <si>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</si>
  <si>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</si>
  <si>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</si>
  <si>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</si>
  <si>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</si>
  <si>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</si>
  <si>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</si>
  <si>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</si>
  <si>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</si>
  <si>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</si>
  <si>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</si>
  <si>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</si>
  <si>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</si>
  <si>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</si>
  <si>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</si>
  <si>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</si>
  <si>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</si>
  <si>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</si>
  <si>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</si>
  <si>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</si>
  <si>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</si>
  <si>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</si>
  <si>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</si>
  <si>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</si>
  <si>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</si>
  <si>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</si>
  <si>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</si>
  <si>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</si>
  <si>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</si>
  <si>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</si>
  <si>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</si>
  <si>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</si>
  <si>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</si>
  <si>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</si>
  <si>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</si>
  <si>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</si>
  <si>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</si>
  <si>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</si>
  <si>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</si>
  <si>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</si>
  <si>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</si>
  <si>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</si>
  <si>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</si>
  <si>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</si>
  <si>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</si>
  <si>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</si>
  <si>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</si>
  <si>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</si>
  <si>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</si>
  <si>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</si>
  <si>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</si>
  <si>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</si>
  <si>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</si>
  <si>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</si>
  <si>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</si>
  <si>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</si>
  <si>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</si>
  <si>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</si>
  <si>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</si>
  <si>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</si>
  <si>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</si>
  <si>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</si>
  <si>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</si>
  <si>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</si>
  <si>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</si>
  <si>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</si>
  <si>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</si>
  <si>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</si>
  <si>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</si>
  <si>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</si>
  <si>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</si>
  <si>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</si>
  <si>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</si>
  <si>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</si>
  <si>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</si>
  <si>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</si>
  <si>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</si>
  <si>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</si>
  <si>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</si>
  <si>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</si>
  <si>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</si>
  <si>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</si>
  <si>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</si>
  <si>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</si>
  <si>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</si>
  <si>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</si>
  <si>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</si>
  <si>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</si>
  <si>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</si>
  <si>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</si>
  <si>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</si>
  <si>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</si>
  <si>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</si>
  <si>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</si>
  <si>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</si>
  <si>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</si>
  <si>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</si>
  <si>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</si>
  <si>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</si>
  <si>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</si>
  <si>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</si>
  <si>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</si>
  <si>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</si>
  <si>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</si>
  <si>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</si>
  <si>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</si>
  <si>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</si>
  <si>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</si>
  <si>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</si>
  <si>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</si>
  <si>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</si>
  <si>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</si>
  <si>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</si>
  <si>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</si>
  <si>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</si>
  <si>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</si>
  <si>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</si>
  <si>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</si>
  <si>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</si>
  <si>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</si>
  <si>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</si>
  <si>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</si>
  <si>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</si>
  <si>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</si>
  <si>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</si>
  <si>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</si>
  <si>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</si>
  <si>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</si>
  <si>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</si>
  <si>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</si>
  <si>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</si>
  <si>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</si>
  <si>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</si>
  <si>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</si>
  <si>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</si>
  <si>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</si>
  <si>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</si>
  <si>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</si>
  <si>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</si>
  <si>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</si>
  <si>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</si>
  <si>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</si>
  <si>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</si>
  <si>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</si>
  <si>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</si>
  <si>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</si>
  <si>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</si>
  <si>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</si>
  <si>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</si>
  <si>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</si>
  <si>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</si>
  <si>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</si>
  <si>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</si>
  <si>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</si>
  <si>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</si>
  <si>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</si>
  <si>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</si>
  <si>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</si>
  <si>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</si>
  <si>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</si>
  <si>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</si>
  <si>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</si>
  <si>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</si>
  <si>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</si>
  <si>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</si>
  <si>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</si>
  <si>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</si>
  <si>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</si>
  <si>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</si>
  <si>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</si>
  <si>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</si>
  <si>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</si>
  <si>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</si>
  <si>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</si>
  <si>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</si>
  <si>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</si>
  <si>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</si>
  <si>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</si>
  <si>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</si>
  <si>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</si>
  <si>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</si>
  <si>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</si>
  <si>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</si>
  <si>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</si>
  <si>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</si>
  <si>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</si>
  <si>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</si>
  <si>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</si>
  <si>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</si>
  <si>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</si>
  <si>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</si>
  <si>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</si>
  <si>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</si>
  <si>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</si>
  <si>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</si>
  <si>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</si>
  <si>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</si>
  <si>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</si>
  <si>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</si>
  <si>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</si>
  <si>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</si>
  <si>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</si>
  <si>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</si>
  <si>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</si>
  <si>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</si>
  <si>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</si>
  <si>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</si>
  <si>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</si>
  <si>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</si>
  <si>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</si>
  <si>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</si>
  <si>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</si>
  <si>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</si>
  <si>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</si>
  <si>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</si>
  <si>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</si>
  <si>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</si>
  <si>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</si>
  <si>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</si>
  <si>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</si>
  <si>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</si>
  <si>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</si>
  <si>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</si>
  <si>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</si>
  <si>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</si>
  <si>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</si>
  <si>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</si>
  <si>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</si>
  <si>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</si>
  <si>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</si>
  <si>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</si>
  <si>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</si>
  <si>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</si>
  <si>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</si>
  <si>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</si>
  <si>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</si>
  <si>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</si>
  <si>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</si>
  <si>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</si>
  <si>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</si>
  <si>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</si>
  <si>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</si>
  <si>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</si>
  <si>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</si>
  <si>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</si>
  <si>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</si>
  <si>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</si>
  <si>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</si>
  <si>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</si>
  <si>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</si>
  <si>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</si>
  <si>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</si>
  <si>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</si>
  <si>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</si>
  <si>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</si>
  <si>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</si>
  <si>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</si>
  <si>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</si>
  <si>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</si>
  <si>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</si>
  <si>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</si>
  <si>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</si>
  <si>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</si>
  <si>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</si>
  <si>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</si>
  <si>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</si>
  <si>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</si>
  <si>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</si>
  <si>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</si>
  <si>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</si>
  <si>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</si>
  <si>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</si>
  <si>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</si>
  <si>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</si>
  <si>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</si>
  <si>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</si>
  <si>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</si>
  <si>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</si>
  <si>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</si>
  <si>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</si>
  <si>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</si>
  <si>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</si>
  <si>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</si>
  <si>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</si>
  <si>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</si>
  <si>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</si>
  <si>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</si>
  <si>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</si>
  <si>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</si>
  <si>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</si>
  <si>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</si>
  <si>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</si>
  <si>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</si>
  <si>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</si>
  <si>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</si>
  <si>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</si>
  <si>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</si>
  <si>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</si>
  <si>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</si>
  <si>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</si>
  <si>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</si>
  <si>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</si>
  <si>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</si>
  <si>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</si>
  <si>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</si>
  <si>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</si>
  <si>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</si>
  <si>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</si>
  <si>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</si>
  <si>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</si>
  <si>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</si>
  <si>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</si>
  <si>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</si>
  <si>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</si>
  <si>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</si>
  <si>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</si>
  <si>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</si>
  <si>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</si>
  <si>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</si>
  <si>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</si>
  <si>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</si>
  <si>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</si>
  <si>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</si>
  <si>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</si>
  <si>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</si>
  <si>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</si>
  <si>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</si>
  <si>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</si>
  <si>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</si>
  <si>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</si>
  <si>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</si>
  <si>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</si>
  <si>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</si>
  <si>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</si>
  <si>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</si>
  <si>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</si>
  <si>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</si>
  <si>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</si>
  <si>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</si>
  <si>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</si>
  <si>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</si>
  <si>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</si>
  <si>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</si>
  <si>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</si>
  <si>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</si>
  <si>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</si>
  <si>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</si>
  <si>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</si>
  <si>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</si>
  <si>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</si>
  <si>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</si>
  <si>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</si>
  <si>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</si>
  <si>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</si>
  <si>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</si>
  <si>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</si>
  <si>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</si>
  <si>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</si>
  <si>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</si>
  <si>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</si>
  <si>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</si>
  <si>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</si>
  <si>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</si>
  <si>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</si>
  <si>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</si>
  <si>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</si>
  <si>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</si>
  <si>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</si>
  <si>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</si>
  <si>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</si>
  <si>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</si>
  <si>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</si>
  <si>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</si>
  <si>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</si>
  <si>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</si>
  <si>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</si>
  <si>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</si>
  <si>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</si>
  <si>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</si>
  <si>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</si>
  <si>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</si>
  <si>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</si>
  <si>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</si>
  <si>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</si>
  <si>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</si>
  <si>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</si>
  <si>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</si>
  <si>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</si>
  <si>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</si>
  <si>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</si>
  <si>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</si>
  <si>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</si>
  <si>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</si>
  <si>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</si>
  <si>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</si>
  <si>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</si>
  <si>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</si>
  <si>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</si>
  <si>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</si>
  <si>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</si>
  <si>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</si>
  <si>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</si>
  <si>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</si>
  <si>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</si>
  <si>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</si>
  <si>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</si>
  <si>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</si>
  <si>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</si>
  <si>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</si>
  <si>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</si>
  <si>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</si>
  <si>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</si>
  <si>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</si>
  <si>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</si>
  <si>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</si>
  <si>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</si>
  <si>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</si>
  <si>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</si>
  <si>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</si>
  <si>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</si>
  <si>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</si>
  <si>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</si>
  <si>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</si>
  <si>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</si>
  <si>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</si>
  <si>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</si>
  <si>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</si>
  <si>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</si>
  <si>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</si>
  <si>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</si>
  <si>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</si>
  <si>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</si>
  <si>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</si>
  <si>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</si>
  <si>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</si>
  <si>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</si>
  <si>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</si>
  <si>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</si>
  <si>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</si>
  <si>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</si>
  <si>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</si>
  <si>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</si>
  <si>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</si>
  <si>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</si>
  <si>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</si>
  <si>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</si>
  <si>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</si>
  <si>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</si>
  <si>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</si>
  <si>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</si>
  <si>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</si>
  <si>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</si>
  <si>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</si>
  <si>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</si>
  <si>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</si>
  <si>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</si>
  <si>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</si>
  <si>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</si>
  <si>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</si>
  <si>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</si>
  <si>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</si>
  <si>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</si>
  <si>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</si>
  <si>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</si>
  <si>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</si>
  <si>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</si>
  <si>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</si>
  <si>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</si>
  <si>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</si>
  <si>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</si>
  <si>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</si>
  <si>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</si>
  <si>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</si>
  <si>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</si>
  <si>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</si>
  <si>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</si>
  <si>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</si>
  <si>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</si>
  <si>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</si>
  <si>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</si>
  <si>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</si>
  <si>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</si>
  <si>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</si>
  <si>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</si>
  <si>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</si>
  <si>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</si>
  <si>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</si>
  <si>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</si>
  <si>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</si>
  <si>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</si>
  <si>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</si>
  <si>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</si>
  <si>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</si>
  <si>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</si>
  <si>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</si>
  <si>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</si>
  <si>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</si>
  <si>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</si>
  <si>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</si>
  <si>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</si>
  <si>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</si>
  <si>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</si>
  <si>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</si>
  <si>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</si>
  <si>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</si>
  <si>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</si>
  <si>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</si>
  <si>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</si>
  <si>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</si>
  <si>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</si>
  <si>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</si>
  <si>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</si>
  <si>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</si>
  <si>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</si>
  <si>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</si>
  <si>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</si>
  <si>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</si>
  <si>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</si>
  <si>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</si>
  <si>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</si>
  <si>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</si>
  <si>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</si>
  <si>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</si>
  <si>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</si>
  <si>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</si>
  <si>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</si>
  <si>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</si>
  <si>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</si>
  <si>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</si>
  <si>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</si>
  <si>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</si>
  <si>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</si>
  <si>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</si>
  <si>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</si>
  <si>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</si>
  <si>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</si>
  <si>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</si>
  <si>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</si>
  <si>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</si>
  <si>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</si>
  <si>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</si>
  <si>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</si>
  <si>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</si>
  <si>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</si>
  <si>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</si>
  <si>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</si>
  <si>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</si>
  <si>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</si>
  <si>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</si>
  <si>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</si>
  <si>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</si>
  <si>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</si>
  <si>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</si>
  <si>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</si>
  <si>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</si>
  <si>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</si>
  <si>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</si>
  <si>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</si>
  <si>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</si>
  <si>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</si>
  <si>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</si>
  <si>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</si>
  <si>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</si>
  <si>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</si>
  <si>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</si>
  <si>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</si>
  <si>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</si>
  <si>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</si>
  <si>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</si>
  <si>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</si>
  <si>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</si>
  <si>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</si>
  <si>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</si>
  <si>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</si>
  <si>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</si>
  <si>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</si>
  <si>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</si>
  <si>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</si>
  <si>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</si>
  <si>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</si>
  <si>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</si>
  <si>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</si>
  <si>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</si>
  <si>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</si>
  <si>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</si>
  <si>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</si>
  <si>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</si>
  <si>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</si>
  <si>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</si>
  <si>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</si>
  <si>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</si>
  <si>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</si>
  <si>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</si>
  <si>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</si>
  <si>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</si>
  <si>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</si>
  <si>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</si>
  <si>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</si>
  <si>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</si>
  <si>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</si>
  <si>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</si>
  <si>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</si>
  <si>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</si>
  <si>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</si>
  <si>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</si>
  <si>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</si>
  <si>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</si>
  <si>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</si>
  <si>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</si>
  <si>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</si>
  <si>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</si>
  <si>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</si>
  <si>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</si>
  <si>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</si>
  <si>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</si>
  <si>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</si>
  <si>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</si>
  <si>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</si>
  <si>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</si>
  <si>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</si>
  <si>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</si>
  <si>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</si>
  <si>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</si>
  <si>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</si>
  <si>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</si>
  <si>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</si>
  <si>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</si>
  <si>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</si>
  <si>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</si>
  <si>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</si>
  <si>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</si>
  <si>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</si>
  <si>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</si>
  <si>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</si>
  <si>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</si>
  <si>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</si>
  <si>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</si>
  <si>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</si>
  <si>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</si>
  <si>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</si>
  <si>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</si>
  <si>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</si>
  <si>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</si>
  <si>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</si>
  <si>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</si>
  <si>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</si>
  <si>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</si>
  <si>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</si>
  <si>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</si>
  <si>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</si>
  <si>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</si>
  <si>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</si>
  <si>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</si>
  <si>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</si>
  <si>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</si>
  <si>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</si>
  <si>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</si>
  <si>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</si>
  <si>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</si>
  <si>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</si>
  <si>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</si>
  <si>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</si>
  <si>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</si>
  <si>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</si>
  <si>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</si>
  <si>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</si>
  <si>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</si>
  <si>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</si>
  <si>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</si>
  <si>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</si>
  <si>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</si>
  <si>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</si>
  <si>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</si>
  <si>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</si>
  <si>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</si>
  <si>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</si>
  <si>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</si>
  <si>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</si>
  <si>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</si>
  <si>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</si>
  <si>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</si>
  <si>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</si>
  <si>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</si>
  <si>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</si>
  <si>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</si>
  <si>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</si>
  <si>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</si>
  <si>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</si>
  <si>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</si>
  <si>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</si>
  <si>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</si>
  <si>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</si>
  <si>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</si>
  <si>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</si>
  <si>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</si>
  <si>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</si>
  <si>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</si>
  <si>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</si>
  <si>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</si>
  <si>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</si>
  <si>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</si>
  <si>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</si>
  <si>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</si>
  <si>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</si>
  <si>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</si>
  <si>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</si>
  <si>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</si>
  <si>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</si>
  <si>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</si>
  <si>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</si>
  <si>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</si>
  <si>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</si>
  <si>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</si>
  <si>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</si>
  <si>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</si>
  <si>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</si>
  <si>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</si>
  <si>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</si>
  <si>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</si>
  <si>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</si>
  <si>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</si>
  <si>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</si>
  <si>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</si>
  <si>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</si>
  <si>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</si>
  <si>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</si>
  <si>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</si>
  <si>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</si>
  <si>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</si>
  <si>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</si>
  <si>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</si>
  <si>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</si>
  <si>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</si>
  <si>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</si>
  <si>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</si>
  <si>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</si>
  <si>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</si>
  <si>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</si>
  <si>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</si>
  <si>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</si>
  <si>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</si>
  <si>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</si>
  <si>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</si>
  <si>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</si>
  <si>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</si>
  <si>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</si>
  <si>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</si>
  <si>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</si>
  <si>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</si>
  <si>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</si>
  <si>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</si>
  <si>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</si>
  <si>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</si>
  <si>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</si>
  <si>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</si>
  <si>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</si>
  <si>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</si>
  <si>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</si>
  <si>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</si>
  <si>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</si>
  <si>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</si>
  <si>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</si>
  <si>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</si>
  <si>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</si>
  <si>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</si>
  <si>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</si>
  <si>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</si>
  <si>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</si>
  <si>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</si>
  <si>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</si>
  <si>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</si>
  <si>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</si>
  <si>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</si>
  <si>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</si>
  <si>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</si>
  <si>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</si>
  <si>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</si>
  <si>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</si>
  <si>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</si>
  <si>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</si>
  <si>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</si>
  <si>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</si>
  <si>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</si>
  <si>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</si>
  <si>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</si>
  <si>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</si>
  <si>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</si>
  <si>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</si>
  <si>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</si>
  <si>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</si>
  <si>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</si>
  <si>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</si>
  <si>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</si>
  <si>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</si>
  <si>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</si>
  <si>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</si>
  <si>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</si>
  <si>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</si>
  <si>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</si>
  <si>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</si>
  <si>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</si>
  <si>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</si>
  <si>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</si>
  <si>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</si>
  <si>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</si>
  <si>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</si>
  <si>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</si>
  <si>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</si>
  <si>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</si>
  <si>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</si>
  <si>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</si>
  <si>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</si>
  <si>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</si>
  <si>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</si>
  <si>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</si>
  <si>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</si>
  <si>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</si>
  <si>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</si>
  <si>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</si>
  <si>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</si>
  <si>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</si>
  <si>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</si>
  <si>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</si>
  <si>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</si>
  <si>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</si>
  <si>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</si>
  <si>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</si>
  <si>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</si>
  <si>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</si>
  <si>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</si>
  <si>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</si>
  <si>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</si>
  <si>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</si>
  <si>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</si>
  <si>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</si>
  <si>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</si>
  <si>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</si>
  <si>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</si>
  <si>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</si>
  <si>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</si>
  <si>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</si>
  <si>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</si>
  <si>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</si>
  <si>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</si>
  <si>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</si>
  <si>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</si>
  <si>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</si>
  <si>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</si>
  <si>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</si>
  <si>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</si>
  <si>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</si>
  <si>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</si>
  <si>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</si>
  <si>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</si>
  <si>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</si>
  <si>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</si>
  <si>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</si>
  <si>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</si>
  <si>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</si>
  <si>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</si>
  <si>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</si>
  <si>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</si>
  <si>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</si>
  <si>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</si>
  <si>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</si>
  <si>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</si>
  <si>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</si>
  <si>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</si>
  <si>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</si>
  <si>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</si>
  <si>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</si>
  <si>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</si>
  <si>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</si>
  <si>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</si>
  <si>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</si>
  <si>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</si>
  <si>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</si>
  <si>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</si>
  <si>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</si>
  <si>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</si>
  <si>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</si>
  <si>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</si>
  <si>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</si>
  <si>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</si>
  <si>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</si>
  <si>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</si>
  <si>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</si>
  <si>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</si>
  <si>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</si>
  <si>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</si>
  <si>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</si>
  <si>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</si>
  <si>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</si>
  <si>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</si>
  <si>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</si>
  <si>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</si>
  <si>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</si>
  <si>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</si>
  <si>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</si>
  <si>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</si>
  <si>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</si>
  <si>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</si>
  <si>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</si>
  <si>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</si>
  <si>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</si>
  <si>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</si>
  <si>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</si>
  <si>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</si>
  <si>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</si>
  <si>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</si>
  <si>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</si>
  <si>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</si>
  <si>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</si>
  <si>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</si>
  <si>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</si>
  <si>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</si>
  <si>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</si>
  <si>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</si>
  <si>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</si>
  <si>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</si>
  <si>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</si>
  <si>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</si>
  <si>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</si>
  <si>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</si>
  <si>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</si>
  <si>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</si>
  <si>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</si>
  <si>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</si>
  <si>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</si>
  <si>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</si>
  <si>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</si>
  <si>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</si>
  <si>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</si>
  <si>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</si>
  <si>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</si>
  <si>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</si>
  <si>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</si>
  <si>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</si>
  <si>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</si>
  <si>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</si>
  <si>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</si>
  <si>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</si>
  <si>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</si>
  <si>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</si>
  <si>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</si>
  <si>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</si>
  <si>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</si>
  <si>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</si>
  <si>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</si>
  <si>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</si>
  <si>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</si>
  <si>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</si>
  <si>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</si>
  <si>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</si>
  <si>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</si>
  <si>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</si>
  <si>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</si>
  <si>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</si>
  <si>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</si>
  <si>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</si>
  <si>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</si>
  <si>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</si>
  <si>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</si>
  <si>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</si>
  <si>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</si>
  <si>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</si>
  <si>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</si>
  <si>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</si>
  <si>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</si>
  <si>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</si>
  <si>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</si>
  <si>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</si>
  <si>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</si>
  <si>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</si>
  <si>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</si>
  <si>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</si>
  <si>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</si>
  <si>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</si>
  <si>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</si>
  <si>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</si>
  <si>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</si>
  <si>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</si>
  <si>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</si>
  <si>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</si>
  <si>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</si>
  <si>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</si>
  <si>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</si>
  <si>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</si>
  <si>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</si>
  <si>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</si>
  <si>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</si>
  <si>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</si>
  <si>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</si>
  <si>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</si>
  <si>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</si>
  <si>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</si>
  <si>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</si>
  <si>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</si>
  <si>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</si>
  <si>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</si>
  <si>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</si>
  <si>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</si>
  <si>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</si>
  <si>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</si>
  <si>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</si>
  <si>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</si>
  <si>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</si>
  <si>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</si>
  <si>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</si>
  <si>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</si>
  <si>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</si>
  <si>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</si>
  <si>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</si>
  <si>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</si>
  <si>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</si>
  <si>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</si>
  <si>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</si>
  <si>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</si>
  <si>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</si>
  <si>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</si>
  <si>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</si>
  <si>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</si>
  <si>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</si>
  <si>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</si>
  <si>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</si>
  <si>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</si>
  <si>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</si>
  <si>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</si>
  <si>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</si>
  <si>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</si>
  <si>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</si>
  <si>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</si>
  <si>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</si>
  <si>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</si>
  <si>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</si>
  <si>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</si>
  <si>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</si>
  <si>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</si>
  <si>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</si>
  <si>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</si>
  <si>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</si>
  <si>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</si>
  <si>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</si>
  <si>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</si>
  <si>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</si>
  <si>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</si>
  <si>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</si>
  <si>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</si>
  <si>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</si>
  <si>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</si>
  <si>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</si>
  <si>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</si>
  <si>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</si>
  <si>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</si>
  <si>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</si>
  <si>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</si>
  <si>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</si>
  <si>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</si>
  <si>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</si>
  <si>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</si>
  <si>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</si>
  <si>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</si>
  <si>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</si>
  <si>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</si>
  <si>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</si>
  <si>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</si>
  <si>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</si>
  <si>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</si>
  <si>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</si>
  <si>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</si>
  <si>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</si>
  <si>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</si>
  <si>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</si>
  <si>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</si>
  <si>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</si>
  <si>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</si>
  <si>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</si>
  <si>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</si>
  <si>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</si>
  <si>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</si>
  <si>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</si>
  <si>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</si>
  <si>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</si>
  <si>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</si>
  <si>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</si>
  <si>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</si>
  <si>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</si>
  <si>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</si>
  <si>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</si>
  <si>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</si>
  <si>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</si>
  <si>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</si>
  <si>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</si>
  <si>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</si>
  <si>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</si>
  <si>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</si>
  <si>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</si>
  <si>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</si>
  <si>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</si>
  <si>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</si>
  <si>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</si>
  <si>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</si>
  <si>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</si>
  <si>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</si>
  <si>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</si>
  <si>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</si>
  <si>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</si>
  <si>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</si>
  <si>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</si>
  <si>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</si>
  <si>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</si>
  <si>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</si>
  <si>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</si>
  <si>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</si>
  <si>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</si>
  <si>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</si>
  <si>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</si>
  <si>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</si>
  <si>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</si>
  <si>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</si>
  <si>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</si>
  <si>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</si>
  <si>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</si>
  <si>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</si>
  <si>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</si>
  <si>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</si>
  <si>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</si>
  <si>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</si>
  <si>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</si>
  <si>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</si>
  <si>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</si>
  <si>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</si>
  <si>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</si>
  <si>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</si>
  <si>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</si>
  <si>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</si>
  <si>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</si>
  <si>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</si>
  <si>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</si>
  <si>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</si>
  <si>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</si>
  <si>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</si>
  <si>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</si>
  <si>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</si>
  <si>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</si>
  <si>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</si>
  <si>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</si>
  <si>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</si>
  <si>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</si>
  <si>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</si>
  <si>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</si>
  <si>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</si>
  <si>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</si>
  <si>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</si>
  <si>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</si>
  <si>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</si>
  <si>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</si>
  <si>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</si>
  <si>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</si>
  <si>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</si>
  <si>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</si>
  <si>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</si>
  <si>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</si>
  <si>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</si>
  <si>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</si>
  <si>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</si>
  <si>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</si>
  <si>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</si>
  <si>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</si>
  <si>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</si>
  <si>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</si>
  <si>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</si>
  <si>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</si>
  <si>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</si>
  <si>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</si>
  <si>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</si>
  <si>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</si>
  <si>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</si>
  <si>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</si>
  <si>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</si>
  <si>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</si>
  <si>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</si>
  <si>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</si>
  <si>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</si>
  <si>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</si>
  <si>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</si>
  <si>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</si>
  <si>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</si>
  <si>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</si>
  <si>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</si>
  <si>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</si>
  <si>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</si>
  <si>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</si>
  <si>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</si>
  <si>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</si>
  <si>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</si>
  <si>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</si>
  <si>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</si>
  <si>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</si>
  <si>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</si>
  <si>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</si>
  <si>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</si>
  <si>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</si>
  <si>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</si>
  <si>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</si>
  <si>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</si>
  <si>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</si>
  <si>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</si>
  <si>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</si>
  <si>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</si>
  <si>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</si>
  <si>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</si>
  <si>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</si>
  <si>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</si>
  <si>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</si>
  <si>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</si>
  <si>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</si>
  <si>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</si>
  <si>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</si>
  <si>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</si>
  <si>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</si>
  <si>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</si>
  <si>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</si>
  <si>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</si>
  <si>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</si>
  <si>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</si>
  <si>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</si>
  <si>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</si>
  <si>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</si>
  <si>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</si>
  <si>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</si>
  <si>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</si>
  <si>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</si>
  <si>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</si>
  <si>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</si>
  <si>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</si>
  <si>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</si>
  <si>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</si>
  <si>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</si>
  <si>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</si>
  <si>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</si>
  <si>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</si>
  <si>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</si>
  <si>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</si>
  <si>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</si>
  <si>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</si>
  <si>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</si>
  <si>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</si>
  <si>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</si>
  <si>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</si>
  <si>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</si>
  <si>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</si>
  <si>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</si>
  <si>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</si>
  <si>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</si>
  <si>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</si>
  <si>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</si>
  <si>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</si>
  <si>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</si>
  <si>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</si>
  <si>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</si>
  <si>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</si>
  <si>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</si>
  <si>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</si>
  <si>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</si>
  <si>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</si>
  <si>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</si>
  <si>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</si>
  <si>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</si>
  <si>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</si>
  <si>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</si>
  <si>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</si>
  <si>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</si>
  <si>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</si>
  <si>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</si>
  <si>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</si>
  <si>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</si>
  <si>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</si>
  <si>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</si>
  <si>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</si>
  <si>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</si>
  <si>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</si>
  <si>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</si>
  <si>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</si>
  <si>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</si>
  <si>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</si>
  <si>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</si>
  <si>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</si>
  <si>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</si>
  <si>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</si>
  <si>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</si>
  <si>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</si>
  <si>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</si>
  <si>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</si>
  <si>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</si>
  <si>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</si>
  <si>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</si>
  <si>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</si>
  <si>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</si>
  <si>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</si>
  <si>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</si>
  <si>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</si>
  <si>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</si>
  <si>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</si>
  <si>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</si>
  <si>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</si>
  <si>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</si>
  <si>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</si>
  <si>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</si>
  <si>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</si>
  <si>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</si>
  <si>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</si>
  <si>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</si>
  <si>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</si>
  <si>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</si>
  <si>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</si>
  <si>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</si>
  <si>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</si>
  <si>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</si>
  <si>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</si>
  <si>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</si>
  <si>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</si>
  <si>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</si>
  <si>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</si>
  <si>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</si>
  <si>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</si>
  <si>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</si>
  <si>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</si>
  <si>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</si>
  <si>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</si>
  <si>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</si>
  <si>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</si>
  <si>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</si>
  <si>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</si>
  <si>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</si>
  <si>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</si>
  <si>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</si>
  <si>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</si>
  <si>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</si>
  <si>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</si>
  <si>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</si>
  <si>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</si>
  <si>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</si>
  <si>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</si>
  <si>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</si>
  <si>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</si>
  <si>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</si>
  <si>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</si>
  <si>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</si>
  <si>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</si>
  <si>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</si>
  <si>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</si>
  <si>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</si>
  <si>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</si>
  <si>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</si>
  <si>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</si>
  <si>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</si>
  <si>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</si>
  <si>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</si>
  <si>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</si>
  <si>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</si>
  <si>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</si>
  <si>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</si>
  <si>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</si>
  <si>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</si>
  <si>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</si>
  <si>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</si>
  <si>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</si>
  <si>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</si>
  <si>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</si>
  <si>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</si>
  <si>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</si>
  <si>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</si>
  <si>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</si>
  <si>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</si>
  <si>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</si>
  <si>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</si>
  <si>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</si>
  <si>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</si>
  <si>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</si>
  <si>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</si>
  <si>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</si>
  <si>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</si>
  <si>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</si>
  <si>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</si>
  <si>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</si>
  <si>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</si>
  <si>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</si>
  <si>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</si>
  <si>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</si>
  <si>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</si>
  <si>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</si>
  <si>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</si>
  <si>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</si>
  <si>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</si>
  <si>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</si>
  <si>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</si>
  <si>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</si>
  <si>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</si>
  <si>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</si>
  <si>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</si>
  <si>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</si>
  <si>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</si>
  <si>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</si>
  <si>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</si>
  <si>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</si>
  <si>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</si>
  <si>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</si>
  <si>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</si>
  <si>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</si>
  <si>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</si>
  <si>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</si>
  <si>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</si>
  <si>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</si>
  <si>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</si>
  <si>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</si>
  <si>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</si>
  <si>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</si>
  <si>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</si>
  <si>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</si>
  <si>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</si>
  <si>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</si>
  <si>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</si>
  <si>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</si>
  <si>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</si>
  <si>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</si>
  <si>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</si>
  <si>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</si>
  <si>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</si>
  <si>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</si>
  <si>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</si>
  <si>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</si>
  <si>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</si>
  <si>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</si>
  <si>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</si>
  <si>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</si>
  <si>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</si>
  <si>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</si>
  <si>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</si>
  <si>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</si>
  <si>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</si>
  <si>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</si>
  <si>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</si>
  <si>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</si>
  <si>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</si>
  <si>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</si>
  <si>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</si>
  <si>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</si>
  <si>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</si>
  <si>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</si>
  <si>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</si>
  <si>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</si>
  <si>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</si>
  <si>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</si>
  <si>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</si>
  <si>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</si>
  <si>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</si>
  <si>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</si>
  <si>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</si>
  <si>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</si>
  <si>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</si>
  <si>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</si>
  <si>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</si>
  <si>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</si>
  <si>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</si>
  <si>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</si>
  <si>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</si>
  <si>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</si>
  <si>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</si>
  <si>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</si>
  <si>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</si>
  <si>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</si>
  <si>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</si>
  <si>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</si>
  <si>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</si>
  <si>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</si>
  <si>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</si>
  <si>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</si>
  <si>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</si>
  <si>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</si>
  <si>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</si>
  <si>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</si>
  <si>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</si>
  <si>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</si>
  <si>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</si>
  <si>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</si>
  <si>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</si>
  <si>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</si>
  <si>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</si>
  <si>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</si>
  <si>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</si>
  <si>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</si>
  <si>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</si>
  <si>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</si>
  <si>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</si>
  <si>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</si>
  <si>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</si>
  <si>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</si>
  <si>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</si>
  <si>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</si>
  <si>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</si>
  <si>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</si>
  <si>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</si>
  <si>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</si>
  <si>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</si>
  <si>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</si>
  <si>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</si>
  <si>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</si>
  <si>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</si>
  <si>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</si>
  <si>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</si>
  <si>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</si>
  <si>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</si>
  <si>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</si>
  <si>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</si>
  <si>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</si>
  <si>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</si>
  <si>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</si>
  <si>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</si>
  <si>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</si>
  <si>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</si>
  <si>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</si>
  <si>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</si>
  <si>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</si>
  <si>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</si>
  <si>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</si>
  <si>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</si>
  <si>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</si>
  <si>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</si>
  <si>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</si>
  <si>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</si>
  <si>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</si>
  <si>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</si>
  <si>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</si>
  <si>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</si>
  <si>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</si>
  <si>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</si>
  <si>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</si>
  <si>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</si>
  <si>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</si>
  <si>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</si>
  <si>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</si>
  <si>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</si>
  <si>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</si>
  <si>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</si>
  <si>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</si>
  <si>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</si>
  <si>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</si>
  <si>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</si>
  <si>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</si>
  <si>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</si>
  <si>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</si>
  <si>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</si>
  <si>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</si>
  <si>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</si>
  <si>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</si>
  <si>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</si>
  <si>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</si>
  <si>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</si>
  <si>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</si>
  <si>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</si>
  <si>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</si>
  <si>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</si>
  <si>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</si>
  <si>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</si>
  <si>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</si>
  <si>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</si>
  <si>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</si>
  <si>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</si>
  <si>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</si>
  <si>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</si>
  <si>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</si>
  <si>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</si>
  <si>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</si>
  <si>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</si>
  <si>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</si>
  <si>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</si>
  <si>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</si>
  <si>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</si>
  <si>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</si>
  <si>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</si>
  <si>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</si>
  <si>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</si>
  <si>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</si>
  <si>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</si>
  <si>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</si>
  <si>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</si>
  <si>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</si>
  <si>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</si>
  <si>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</si>
  <si>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</si>
  <si>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</si>
  <si>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</si>
  <si>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</si>
  <si>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</si>
  <si>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</si>
  <si>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</si>
  <si>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</si>
  <si>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</si>
  <si>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</si>
  <si>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</si>
  <si>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</si>
  <si>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</si>
  <si>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</si>
  <si>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</si>
  <si>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</si>
  <si>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</si>
  <si>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</si>
  <si>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</si>
  <si>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</si>
  <si>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</si>
  <si>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</si>
  <si>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</si>
  <si>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</si>
  <si>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</si>
  <si>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</si>
  <si>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</si>
  <si>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</si>
  <si>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</si>
  <si>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</si>
  <si>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</si>
  <si>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</si>
  <si>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</si>
  <si>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</si>
  <si>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</si>
  <si>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</si>
  <si>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</si>
  <si>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</si>
  <si>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</si>
  <si>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</si>
  <si>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</si>
  <si>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</si>
  <si>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</si>
  <si>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</si>
  <si>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</si>
  <si>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</si>
  <si>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</si>
  <si>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</si>
  <si>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</si>
  <si>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</si>
  <si>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</si>
  <si>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</si>
  <si>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</si>
  <si>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</si>
  <si>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</si>
  <si>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</si>
  <si>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</si>
  <si>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</si>
  <si>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</si>
  <si>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</si>
  <si>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</si>
  <si>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</si>
  <si>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</si>
  <si>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</si>
  <si>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</si>
  <si>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</si>
  <si>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</si>
  <si>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</si>
  <si>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</si>
  <si>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</si>
  <si>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</si>
  <si>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</si>
  <si>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</si>
  <si>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</si>
  <si>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</si>
  <si>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</si>
  <si>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</si>
  <si>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</si>
  <si>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</si>
  <si>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</si>
  <si>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</si>
  <si>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</si>
  <si>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</si>
  <si>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</si>
  <si>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</si>
  <si>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</si>
  <si>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</si>
  <si>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</si>
  <si>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</si>
  <si>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</si>
  <si>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</si>
  <si>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</si>
  <si>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</si>
  <si>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</si>
  <si>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</si>
  <si>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</si>
  <si>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</si>
  <si>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</si>
  <si>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</si>
  <si>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</si>
  <si>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</si>
  <si>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</si>
  <si>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</si>
  <si>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</si>
  <si>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</si>
  <si>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</si>
  <si>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</si>
  <si>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</si>
  <si>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</si>
  <si>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</si>
  <si>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</si>
  <si>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</si>
  <si>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</si>
  <si>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</si>
  <si>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</si>
  <si>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</si>
  <si>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</si>
  <si>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</si>
  <si>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</si>
  <si>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</si>
  <si>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</si>
  <si>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</si>
  <si>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</si>
  <si>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</si>
  <si>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</si>
  <si>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</si>
  <si>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</si>
  <si>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</si>
  <si>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</si>
  <si>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</si>
  <si>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</si>
  <si>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</si>
  <si>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</si>
  <si>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</si>
  <si>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</si>
  <si>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</si>
  <si>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</si>
  <si>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</si>
  <si>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</si>
  <si>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</si>
  <si>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</si>
  <si>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</si>
  <si>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</si>
  <si>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</si>
  <si>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</si>
  <si>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</si>
  <si>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</si>
  <si>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</si>
  <si>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</si>
  <si>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</si>
  <si>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</si>
  <si>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</si>
  <si>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</si>
  <si>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</si>
  <si>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</si>
  <si>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</si>
  <si>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</si>
  <si>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</si>
  <si>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</si>
  <si>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</si>
  <si>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</si>
  <si>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</si>
  <si>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</si>
  <si>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</si>
  <si>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</si>
  <si>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</si>
  <si>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</si>
  <si>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</si>
  <si>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</si>
  <si>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</si>
  <si>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</si>
  <si>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</si>
  <si>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</si>
  <si>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</si>
  <si>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</si>
  <si>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</si>
  <si>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</si>
  <si>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</si>
  <si>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</si>
  <si>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</si>
  <si>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</si>
  <si>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</si>
  <si>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</si>
  <si>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</si>
  <si>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</si>
  <si>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</si>
  <si>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</si>
  <si>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</si>
  <si>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</si>
  <si>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</si>
  <si>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</si>
  <si>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</si>
  <si>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</si>
  <si>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</si>
  <si>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</si>
  <si>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</si>
  <si>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</si>
  <si>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</si>
  <si>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</si>
  <si>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</si>
  <si>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</si>
  <si>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</si>
  <si>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</si>
  <si>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</si>
  <si>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</si>
  <si>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</si>
  <si>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</si>
  <si>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</si>
  <si>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</si>
  <si>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</si>
  <si>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</si>
  <si>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</si>
  <si>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</si>
  <si>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</si>
  <si>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</si>
  <si>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</si>
  <si>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</si>
  <si>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</si>
  <si>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</si>
  <si>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</si>
  <si>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</si>
  <si>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</si>
  <si>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</si>
  <si>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</si>
  <si>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</si>
  <si>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</si>
  <si>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</si>
  <si>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</si>
  <si>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</si>
  <si>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</si>
  <si>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</si>
  <si>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</si>
  <si>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</si>
  <si>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</si>
  <si>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</si>
  <si>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</si>
  <si>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</si>
  <si>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</si>
  <si>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</si>
  <si>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</si>
  <si>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</si>
  <si>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</si>
  <si>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</si>
  <si>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</si>
  <si>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</si>
  <si>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</si>
  <si>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</si>
  <si>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</si>
  <si>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</si>
  <si>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</si>
  <si>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</si>
  <si>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</si>
  <si>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</si>
  <si>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</si>
  <si>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</si>
  <si>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</si>
  <si>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</si>
  <si>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</si>
  <si>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</si>
  <si>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</si>
  <si>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</si>
  <si>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</si>
  <si>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</si>
  <si>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</si>
  <si>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</si>
  <si>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</si>
  <si>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</si>
  <si>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</si>
  <si>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</si>
  <si>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</si>
  <si>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</si>
  <si>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</si>
  <si>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</si>
  <si>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</si>
  <si>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</si>
  <si>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</si>
  <si>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</si>
  <si>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</si>
  <si>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</si>
  <si>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</si>
  <si>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</si>
  <si>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</si>
  <si>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</si>
  <si>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</si>
  <si>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</si>
  <si>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</si>
  <si>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</si>
  <si>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</si>
  <si>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</si>
  <si>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</si>
  <si>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</si>
  <si>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</si>
  <si>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</si>
  <si>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</si>
  <si>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</si>
  <si>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</si>
  <si>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</si>
  <si>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</si>
  <si>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</si>
  <si>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</si>
  <si>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</si>
  <si>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</si>
  <si>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</si>
  <si>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</si>
  <si>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</si>
  <si>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</si>
  <si>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</si>
  <si>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</si>
  <si>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</si>
  <si>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</si>
  <si>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</si>
  <si>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</si>
  <si>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</si>
  <si>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</si>
  <si>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</si>
  <si>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</si>
  <si>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</si>
  <si>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</si>
  <si>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</si>
  <si>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</si>
  <si>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</si>
  <si>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</si>
  <si>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</si>
  <si>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</si>
  <si>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</si>
  <si>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</si>
  <si>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</si>
  <si>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</si>
  <si>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</si>
  <si>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</si>
  <si>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</si>
  <si>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</si>
  <si>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</si>
  <si>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</si>
  <si>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</si>
  <si>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</si>
  <si>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</si>
  <si>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</si>
  <si>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</si>
  <si>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</si>
  <si>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</si>
  <si>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</si>
  <si>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</si>
  <si>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</si>
  <si>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</si>
  <si>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</si>
  <si>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</si>
  <si>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</si>
  <si>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</si>
  <si>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</si>
  <si>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</si>
  <si>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</si>
  <si>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</si>
  <si>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</si>
  <si>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</si>
  <si>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</si>
  <si>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</si>
  <si>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</si>
  <si>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</si>
  <si>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</si>
  <si>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</si>
  <si>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</si>
  <si>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</si>
  <si>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</si>
  <si>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</si>
  <si>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</si>
  <si>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</si>
  <si>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</si>
  <si>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</si>
  <si>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</si>
  <si>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</si>
  <si>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</si>
  <si>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</si>
  <si>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</si>
  <si>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</si>
  <si>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</si>
  <si>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</si>
  <si>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</si>
  <si>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</si>
  <si>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</si>
  <si>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</si>
  <si>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</si>
  <si>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</si>
  <si>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</si>
  <si>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</si>
  <si>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</si>
  <si>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</si>
  <si>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</si>
  <si>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</si>
  <si>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</si>
  <si>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</si>
  <si>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</si>
  <si>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</si>
  <si>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</si>
  <si>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</si>
  <si>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</si>
  <si>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</si>
  <si>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</si>
  <si>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</si>
  <si>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</si>
  <si>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</si>
  <si>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</si>
  <si>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</si>
  <si>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</si>
  <si>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</si>
  <si>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</si>
  <si>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</si>
  <si>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</si>
  <si>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</si>
  <si>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</si>
  <si>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</si>
  <si>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</si>
  <si>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</si>
  <si>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</si>
  <si>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</si>
  <si>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</si>
  <si>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</si>
  <si>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</si>
  <si>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</si>
  <si>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</si>
  <si>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</si>
  <si>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</si>
  <si>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</si>
  <si>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</si>
  <si>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</si>
  <si>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</si>
  <si>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</si>
  <si>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</si>
  <si>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</si>
  <si>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</si>
  <si>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</si>
  <si>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</si>
  <si>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</si>
  <si>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</si>
  <si>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</si>
  <si>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</si>
  <si>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</si>
  <si>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</si>
  <si>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</si>
  <si>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</si>
  <si>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</si>
  <si>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</si>
  <si>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</si>
  <si>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</si>
  <si>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</si>
  <si>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</si>
  <si>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</si>
  <si>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</si>
  <si>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</si>
  <si>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</si>
  <si>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</si>
  <si>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</si>
  <si>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</si>
  <si>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</si>
  <si>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</si>
  <si>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</si>
  <si>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</si>
  <si>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</si>
  <si>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</si>
  <si>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</si>
  <si>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</si>
  <si>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</si>
  <si>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</si>
  <si>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</si>
  <si>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</si>
  <si>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</si>
  <si>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</si>
  <si>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</si>
  <si>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</si>
  <si>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</si>
  <si>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</si>
  <si>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</si>
  <si>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</si>
  <si>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</si>
  <si>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</si>
  <si>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</si>
  <si>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</si>
  <si>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</si>
  <si>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</si>
  <si>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</si>
  <si>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</si>
  <si>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</si>
  <si>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</si>
  <si>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</si>
  <si>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</si>
  <si>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</si>
  <si>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</si>
  <si>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</si>
  <si>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</si>
  <si>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</si>
  <si>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</si>
  <si>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</si>
  <si>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</si>
  <si>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</si>
  <si>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</si>
  <si>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</si>
  <si>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</si>
  <si>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</si>
  <si>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</si>
  <si>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</si>
  <si>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</si>
  <si>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</si>
  <si>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</si>
  <si>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</si>
  <si>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</si>
  <si>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</si>
  <si>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</si>
  <si>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</si>
  <si>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</si>
  <si>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</si>
  <si>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</si>
  <si>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</si>
  <si>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</si>
  <si>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</si>
  <si>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</si>
  <si>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</si>
  <si>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</si>
  <si>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</si>
  <si>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</si>
  <si>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</si>
  <si>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</si>
  <si>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</si>
  <si>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</si>
  <si>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</si>
  <si>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</si>
  <si>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</si>
  <si>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</si>
  <si>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</si>
  <si>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</si>
  <si>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</si>
  <si>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</si>
  <si>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</si>
  <si>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</si>
  <si>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</si>
  <si>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</si>
  <si>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</si>
  <si>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</si>
  <si>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</si>
  <si>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</si>
  <si>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</si>
  <si>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</si>
  <si>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</si>
  <si>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</si>
  <si>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</si>
  <si>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</si>
  <si>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</si>
  <si>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</si>
  <si>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</si>
  <si>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</si>
  <si>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</si>
  <si>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</si>
  <si>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</si>
  <si>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</si>
  <si>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</si>
  <si>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</si>
  <si>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</si>
  <si>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</si>
  <si>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</si>
  <si>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</si>
  <si>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</si>
  <si>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</si>
  <si>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</si>
  <si>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</si>
  <si>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</si>
  <si>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</si>
  <si>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</si>
  <si>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</si>
  <si>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</si>
  <si>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</si>
  <si>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</si>
  <si>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</si>
  <si>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</si>
  <si>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</si>
  <si>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</si>
  <si>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</si>
  <si>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</si>
  <si>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</si>
  <si>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</si>
  <si>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</si>
  <si>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</si>
  <si>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</si>
  <si>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</si>
  <si>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</si>
  <si>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</si>
  <si>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</si>
  <si>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</si>
  <si>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</si>
  <si>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</si>
  <si>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</si>
  <si>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</si>
  <si>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</si>
  <si>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</si>
  <si>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</si>
  <si>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</si>
  <si>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</si>
  <si>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</si>
  <si>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</si>
  <si>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</si>
  <si>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</si>
  <si>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</si>
  <si>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</si>
  <si>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</si>
  <si>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</si>
  <si>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</si>
  <si>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</si>
  <si>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</si>
  <si>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</si>
  <si>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</si>
  <si>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</si>
  <si>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</si>
  <si>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</si>
  <si>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</si>
  <si>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</si>
  <si>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</si>
  <si>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</si>
  <si>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</si>
  <si>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</si>
  <si>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</si>
  <si>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</si>
  <si>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</si>
  <si>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</si>
  <si>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</si>
  <si>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</si>
  <si>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</si>
  <si>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</si>
  <si>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</si>
  <si>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</si>
  <si>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</si>
  <si>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</si>
  <si>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</si>
  <si>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</si>
  <si>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</si>
  <si>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</si>
  <si>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</si>
  <si>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</si>
  <si>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</si>
  <si>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</si>
  <si>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</si>
  <si>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</si>
  <si>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</si>
  <si>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</si>
  <si>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</si>
  <si>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</si>
  <si>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</si>
  <si>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</si>
  <si>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</si>
  <si>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</si>
  <si>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</si>
  <si>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</si>
  <si>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</si>
  <si>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</si>
  <si>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</si>
  <si>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</si>
  <si>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</si>
  <si>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</si>
  <si>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</si>
  <si>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</si>
  <si>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</si>
  <si>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</si>
  <si>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</si>
  <si>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</si>
  <si>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</si>
  <si>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</si>
  <si>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</si>
  <si>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</si>
  <si>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</si>
  <si>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</si>
  <si>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</si>
  <si>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</si>
  <si>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</si>
  <si>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</si>
  <si>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</si>
  <si>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</si>
  <si>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</si>
  <si>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</si>
  <si>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</si>
  <si>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</si>
  <si>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</si>
  <si>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</si>
  <si>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</si>
  <si>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</si>
  <si>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</si>
  <si>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</si>
  <si>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</si>
  <si>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</si>
  <si>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</si>
  <si>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</si>
  <si>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</si>
  <si>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</si>
  <si>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</si>
  <si>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</si>
  <si>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</si>
  <si>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</si>
  <si>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</si>
  <si>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</si>
  <si>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</si>
  <si>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</si>
  <si>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</si>
  <si>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</si>
  <si>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</si>
  <si>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</si>
  <si>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</si>
  <si>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</si>
  <si>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</si>
  <si>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</si>
  <si>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</si>
  <si>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</si>
  <si>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</si>
  <si>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</si>
  <si>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</si>
  <si>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</si>
  <si>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</si>
  <si>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</si>
  <si>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</si>
  <si>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</si>
  <si>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</si>
  <si>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</si>
  <si>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</si>
  <si>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</si>
  <si>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</si>
  <si>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</si>
  <si>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</si>
  <si>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</si>
  <si>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</si>
  <si>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</si>
  <si>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</si>
  <si>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</si>
  <si>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</si>
  <si>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</si>
  <si>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</si>
  <si>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</si>
  <si>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</si>
  <si>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</si>
  <si>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</si>
  <si>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</si>
  <si>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</si>
  <si>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</si>
  <si>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</si>
  <si>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</si>
  <si>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</si>
  <si>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</si>
  <si>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</si>
  <si>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</si>
  <si>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</si>
  <si>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</si>
  <si>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</si>
  <si>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</si>
  <si>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</si>
  <si>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</si>
  <si>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</si>
  <si>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</si>
  <si>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</si>
  <si>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</si>
  <si>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</si>
  <si>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</si>
  <si>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</si>
  <si>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</si>
  <si>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</si>
  <si>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</si>
  <si>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</si>
  <si>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</si>
  <si>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</si>
  <si>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</si>
  <si>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</si>
  <si>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</si>
  <si>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</si>
  <si>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</si>
  <si>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</si>
  <si>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</si>
  <si>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</si>
  <si>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</si>
  <si>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</si>
  <si>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</si>
  <si>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</si>
  <si>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</si>
  <si>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</si>
  <si>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</si>
  <si>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</si>
  <si>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</si>
  <si>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</si>
  <si>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</si>
  <si>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</si>
  <si>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</si>
  <si>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</si>
  <si>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</si>
  <si>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</si>
  <si>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</si>
  <si>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</si>
  <si>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</si>
  <si>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</si>
  <si>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</si>
  <si>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</si>
  <si>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</si>
  <si>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</si>
  <si>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</si>
  <si>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</si>
  <si>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</si>
  <si>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</si>
  <si>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</si>
  <si>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</si>
  <si>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</si>
  <si>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</si>
  <si>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</si>
  <si>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</si>
  <si>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</si>
  <si>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</si>
  <si>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</si>
  <si>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</si>
  <si>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</si>
  <si>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</si>
  <si>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</si>
  <si>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</si>
  <si>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</si>
  <si>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</si>
  <si>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</si>
  <si>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</si>
  <si>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</si>
  <si>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</si>
  <si>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</si>
  <si>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</si>
  <si>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</si>
  <si>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</si>
  <si>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</si>
  <si>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</si>
  <si>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</si>
  <si>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</si>
  <si>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</si>
  <si>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</si>
  <si>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</si>
  <si>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</si>
  <si>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</si>
  <si>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</si>
  <si>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</si>
  <si>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</si>
  <si>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</si>
  <si>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</si>
  <si>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</si>
  <si>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</si>
  <si>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</si>
  <si>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</si>
  <si>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</si>
  <si>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</si>
  <si>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</si>
  <si>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</si>
  <si>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</si>
  <si>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</si>
  <si>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</si>
  <si>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</si>
  <si>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</si>
  <si>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</si>
  <si>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</si>
  <si>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</si>
  <si>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</si>
  <si>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</si>
  <si>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</si>
  <si>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</si>
  <si>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</si>
  <si>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</si>
  <si>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</si>
  <si>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</si>
  <si>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</si>
  <si>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</si>
  <si>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</si>
  <si>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</si>
  <si>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</si>
  <si>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</si>
  <si>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</si>
  <si>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</si>
  <si>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</si>
  <si>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</si>
  <si>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</si>
  <si>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</si>
  <si>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</si>
  <si>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</si>
  <si>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</si>
  <si>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</si>
  <si>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</si>
  <si>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</si>
  <si>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</si>
  <si>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</si>
  <si>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</si>
  <si>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</si>
  <si>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</si>
  <si>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</si>
  <si>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</si>
  <si>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</si>
  <si>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</si>
  <si>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</si>
  <si>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</si>
  <si>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</si>
  <si>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</si>
  <si>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</si>
  <si>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</si>
  <si>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</si>
  <si>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</si>
  <si>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</si>
  <si>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</si>
  <si>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</si>
  <si>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</si>
  <si>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</si>
  <si>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</si>
  <si>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</si>
  <si>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</si>
  <si>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</si>
  <si>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</si>
  <si>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</si>
  <si>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</si>
  <si>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</si>
  <si>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</si>
  <si>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</si>
  <si>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</si>
  <si>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</si>
  <si>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</si>
  <si>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</si>
  <si>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</si>
  <si>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</si>
  <si>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</si>
  <si>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</si>
  <si>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</si>
  <si>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</si>
  <si>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</si>
  <si>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</si>
  <si>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</si>
  <si>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</si>
  <si>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</si>
  <si>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</si>
  <si>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</si>
  <si>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</si>
  <si>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</si>
  <si>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</si>
  <si>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</si>
  <si>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</si>
  <si>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</si>
  <si>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</si>
  <si>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</si>
  <si>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</si>
  <si>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</si>
  <si>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</si>
  <si>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</si>
  <si>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</si>
  <si>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</si>
  <si>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</si>
  <si>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</si>
  <si>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</si>
  <si>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</si>
  <si>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</si>
  <si>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</si>
  <si>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</si>
  <si>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</si>
  <si>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</si>
  <si>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</si>
  <si>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</si>
  <si>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</si>
  <si>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</si>
  <si>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</si>
  <si>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</si>
  <si>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</si>
  <si>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</si>
  <si>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</si>
  <si>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</si>
  <si>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</si>
  <si>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</si>
  <si>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</si>
  <si>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</si>
  <si>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</si>
  <si>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</si>
  <si>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</si>
  <si>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</si>
  <si>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</si>
  <si>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</si>
  <si>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</si>
  <si>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</si>
  <si>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</si>
  <si>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</si>
  <si>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</si>
  <si>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</si>
  <si>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</si>
  <si>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</si>
  <si>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</si>
  <si>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</si>
  <si>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</si>
  <si>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</si>
  <si>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</si>
  <si>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</si>
  <si>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</si>
  <si>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</si>
  <si>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</si>
  <si>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</si>
  <si>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</si>
  <si>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</si>
  <si>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</si>
  <si>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</si>
  <si>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</si>
  <si>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</si>
  <si>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</si>
  <si>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</si>
  <si>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</si>
  <si>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</si>
  <si>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</si>
  <si>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</si>
  <si>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</si>
  <si>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</si>
  <si>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</si>
  <si>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</si>
  <si>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</si>
  <si>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</si>
  <si>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</si>
  <si>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</si>
  <si>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</si>
  <si>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</si>
  <si>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</si>
  <si>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</si>
  <si>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</si>
  <si>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</si>
  <si>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</si>
  <si>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</si>
  <si>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</si>
  <si>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</si>
  <si>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</si>
  <si>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</si>
  <si>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</si>
  <si>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</si>
  <si>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</si>
  <si>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</si>
  <si>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</si>
  <si>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</si>
  <si>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</si>
  <si>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</si>
  <si>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</si>
  <si>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</si>
  <si>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</si>
  <si>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</si>
  <si>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</si>
  <si>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</si>
  <si>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</si>
  <si>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</si>
  <si>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</si>
  <si>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</si>
  <si>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</si>
  <si>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</si>
  <si>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</si>
  <si>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</si>
  <si>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</si>
  <si>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</si>
  <si>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</si>
  <si>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</si>
  <si>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</si>
  <si>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</si>
  <si>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</si>
  <si>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</si>
  <si>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</si>
  <si>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</si>
  <si>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</si>
  <si>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</si>
  <si>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</si>
  <si>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</si>
  <si>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</si>
  <si>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</si>
  <si>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</si>
  <si>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</si>
  <si>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</si>
  <si>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</si>
  <si>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</si>
  <si>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</si>
  <si>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</si>
  <si>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</si>
  <si>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</si>
  <si>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</si>
  <si>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</si>
  <si>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</si>
  <si>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</si>
  <si>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</si>
  <si>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</si>
  <si>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</si>
  <si>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</si>
  <si>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</si>
  <si>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</si>
  <si>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</si>
  <si>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</si>
  <si>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</si>
  <si>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</si>
  <si>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</si>
  <si>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</si>
  <si>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</si>
  <si>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</si>
  <si>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</si>
  <si>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</si>
  <si>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</si>
  <si>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</si>
  <si>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</si>
  <si>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</si>
  <si>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</si>
  <si>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</si>
  <si>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</si>
  <si>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</si>
  <si>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</si>
  <si>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</si>
  <si>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</si>
  <si>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</si>
  <si>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</si>
  <si>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</si>
  <si>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</si>
  <si>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</si>
  <si>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</si>
  <si>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</si>
  <si>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</si>
  <si>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</si>
  <si>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</si>
  <si>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</si>
  <si>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</si>
  <si>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</si>
  <si>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</si>
  <si>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</si>
  <si>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</si>
  <si>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</si>
  <si>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</si>
  <si>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</si>
  <si>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</si>
  <si>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</si>
  <si>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</si>
  <si>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</si>
  <si>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</si>
  <si>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</si>
  <si>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</si>
  <si>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</si>
  <si>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</si>
  <si>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</si>
  <si>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</si>
  <si>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</si>
  <si>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</si>
  <si>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</si>
  <si>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</si>
  <si>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</si>
  <si>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</si>
  <si>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</si>
  <si>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</si>
  <si>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</si>
  <si>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</si>
  <si>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</si>
  <si>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</si>
  <si>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</si>
  <si>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</si>
  <si>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</si>
  <si>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</si>
  <si>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</si>
  <si>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</si>
  <si>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</si>
  <si>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</si>
  <si>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</si>
  <si>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</si>
  <si>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</si>
  <si>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</si>
  <si>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</si>
  <si>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</si>
  <si>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</si>
  <si>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</si>
  <si>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</si>
  <si>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</si>
  <si>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</si>
  <si>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</si>
  <si>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</si>
  <si>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</si>
  <si>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</si>
  <si>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</si>
  <si>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</si>
  <si>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</si>
  <si>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</si>
  <si>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</si>
  <si>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</si>
  <si>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</si>
  <si>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</si>
  <si>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</si>
  <si>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</si>
  <si>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</si>
  <si>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</si>
  <si>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</si>
  <si>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</si>
  <si>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</si>
  <si>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</si>
  <si>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</si>
  <si>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</si>
  <si>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</si>
  <si>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</si>
  <si>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</si>
  <si>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</si>
  <si>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</si>
  <si>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</si>
  <si>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</si>
  <si>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</si>
  <si>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</si>
  <si>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</si>
  <si>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</si>
  <si>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</si>
  <si>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</si>
  <si>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</si>
  <si>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</si>
  <si>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</si>
  <si>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</si>
  <si>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</si>
  <si>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</si>
  <si>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</si>
  <si>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</si>
  <si>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</si>
  <si>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</si>
  <si>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</si>
  <si>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</si>
  <si>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</si>
  <si>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</si>
  <si>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</si>
  <si>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</si>
  <si>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</si>
  <si>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</si>
  <si>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</si>
  <si>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</si>
  <si>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</si>
  <si>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</si>
  <si>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</si>
  <si>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</si>
  <si>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</si>
  <si>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</si>
  <si>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</si>
  <si>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</si>
  <si>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</si>
  <si>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</si>
  <si>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</si>
  <si>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</si>
  <si>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</si>
  <si>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</si>
  <si>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</si>
  <si>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</si>
  <si>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</si>
  <si>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</si>
  <si>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</si>
  <si>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</si>
  <si>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</si>
  <si>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</si>
  <si>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</si>
  <si>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</si>
  <si>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</si>
  <si>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</si>
  <si>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</si>
  <si>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</si>
  <si>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</si>
  <si>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</si>
  <si>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</si>
  <si>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</si>
  <si>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</si>
  <si>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</si>
  <si>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</si>
  <si>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</si>
  <si>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</si>
  <si>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</si>
  <si>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</si>
  <si>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</si>
  <si>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</si>
  <si>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</si>
  <si>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</si>
  <si>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</si>
  <si>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</si>
  <si>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</si>
  <si>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</si>
  <si>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</si>
  <si>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</si>
  <si>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</si>
  <si>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</si>
  <si>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</si>
  <si>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</si>
  <si>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</si>
  <si>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</si>
  <si>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</si>
  <si>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</si>
  <si>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</si>
  <si>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</si>
  <si>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</si>
  <si>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</si>
  <si>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</si>
  <si>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</si>
  <si>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</si>
  <si>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</si>
  <si>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</si>
  <si>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</si>
  <si>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</si>
  <si>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</si>
  <si>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</si>
  <si>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</si>
  <si>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</si>
  <si>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</si>
  <si>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</si>
  <si>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</si>
  <si>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</si>
  <si>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</si>
  <si>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</si>
  <si>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</si>
  <si>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</si>
  <si>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</si>
  <si>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</si>
  <si>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</si>
  <si>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</si>
  <si>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</si>
  <si>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</si>
  <si>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</si>
  <si>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</si>
  <si>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</si>
  <si>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</si>
  <si>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</si>
  <si>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</si>
  <si>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</si>
  <si>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</si>
  <si>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</si>
  <si>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</si>
  <si>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</si>
  <si>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</si>
  <si>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</si>
  <si>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</si>
  <si>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</si>
  <si>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</si>
  <si>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</si>
  <si>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</si>
  <si>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</si>
  <si>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</si>
  <si>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</si>
  <si>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</si>
  <si>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</si>
  <si>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</si>
  <si>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</si>
  <si>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</si>
  <si>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</si>
  <si>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</si>
  <si>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</si>
  <si>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</si>
  <si>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</si>
  <si>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</si>
  <si>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</si>
  <si>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</si>
  <si>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</si>
  <si>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</si>
  <si>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</si>
  <si>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</si>
  <si>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</si>
  <si>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</si>
  <si>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</si>
  <si>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</si>
  <si>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</si>
  <si>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</si>
  <si>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</si>
  <si>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</si>
  <si>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</si>
  <si>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</si>
  <si>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</si>
  <si>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</si>
  <si>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</si>
  <si>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</si>
  <si>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</si>
  <si>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</si>
  <si>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</si>
  <si>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</si>
  <si>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</si>
  <si>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</si>
  <si>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</si>
  <si>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</si>
  <si>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</si>
  <si>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</si>
  <si>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</si>
  <si>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</si>
  <si>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</si>
  <si>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</si>
  <si>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</si>
  <si>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</si>
  <si>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</si>
  <si>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</si>
  <si>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</si>
  <si>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</si>
  <si>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</si>
  <si>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</si>
  <si>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</si>
  <si>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</si>
  <si>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</si>
  <si>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</si>
  <si>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</si>
  <si>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</si>
  <si>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</si>
  <si>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</si>
  <si>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</si>
  <si>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</si>
  <si>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</si>
  <si>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</si>
  <si>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</si>
  <si>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</si>
  <si>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</si>
  <si>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</si>
  <si>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</si>
  <si>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</si>
  <si>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</si>
  <si>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</si>
  <si>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</si>
  <si>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</si>
  <si>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</si>
  <si>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</si>
  <si>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</si>
  <si>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</si>
  <si>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</si>
  <si>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</si>
  <si>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</si>
  <si>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</si>
  <si>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</si>
  <si>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</si>
  <si>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</si>
  <si>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</si>
  <si>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</si>
  <si>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</si>
  <si>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</si>
  <si>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</si>
  <si>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</si>
  <si>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</si>
  <si>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</si>
  <si>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</si>
  <si>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</si>
  <si>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</si>
  <si>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</si>
  <si>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</si>
  <si>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</si>
  <si>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</si>
  <si>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</si>
  <si>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</si>
  <si>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</si>
  <si>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</si>
  <si>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</si>
  <si>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</si>
  <si>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</si>
  <si>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</si>
  <si>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</si>
  <si>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</si>
  <si>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</si>
  <si>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</si>
  <si>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</si>
  <si>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</si>
  <si>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</si>
  <si>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</si>
  <si>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</si>
  <si>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</si>
  <si>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</si>
  <si>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</si>
  <si>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</si>
  <si>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</si>
  <si>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</si>
  <si>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</si>
  <si>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</si>
  <si>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</si>
  <si>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</si>
  <si>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</si>
  <si>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</si>
  <si>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</si>
  <si>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</si>
  <si>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</si>
  <si>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</si>
  <si>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</si>
  <si>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</si>
  <si>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</si>
  <si>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</si>
  <si>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</si>
  <si>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</si>
  <si>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</si>
  <si>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</si>
  <si>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</si>
  <si>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</si>
  <si>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</si>
  <si>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</si>
  <si>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</si>
  <si>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</si>
  <si>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</si>
  <si>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</si>
  <si>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</si>
  <si>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</si>
  <si>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</si>
  <si>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</si>
  <si>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</si>
  <si>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</si>
  <si>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</si>
  <si>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</si>
  <si>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</si>
  <si>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</si>
  <si>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</si>
  <si>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</si>
  <si>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</si>
  <si>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</si>
  <si>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</si>
  <si>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</si>
  <si>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</si>
  <si>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</si>
  <si>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</si>
  <si>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</si>
  <si>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</si>
  <si>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</si>
  <si>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</si>
  <si>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</si>
  <si>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</si>
  <si>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</si>
  <si>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</si>
  <si>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</si>
  <si>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</si>
  <si>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</si>
  <si>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</si>
  <si>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</si>
  <si>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</si>
  <si>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</si>
  <si>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</si>
  <si>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</si>
  <si>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</si>
  <si>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</si>
  <si>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</si>
  <si>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</si>
  <si>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</si>
  <si>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</si>
  <si>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</si>
  <si>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</si>
  <si>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</si>
  <si>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</si>
  <si>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</si>
  <si>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</si>
  <si>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</si>
  <si>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</si>
  <si>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</si>
  <si>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</si>
  <si>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</si>
  <si>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</si>
  <si>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</si>
  <si>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</si>
  <si>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</si>
  <si>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</si>
  <si>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</si>
  <si>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</si>
  <si>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</si>
  <si>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</si>
  <si>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</si>
  <si>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</si>
  <si>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</si>
  <si>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</si>
  <si>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</si>
  <si>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</si>
  <si>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</si>
  <si>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</si>
  <si>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</si>
  <si>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</si>
  <si>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</si>
  <si>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</si>
  <si>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</si>
  <si>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</si>
  <si>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</si>
  <si>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</si>
  <si>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</si>
  <si>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</si>
  <si>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</si>
  <si>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</si>
  <si>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</si>
  <si>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</si>
  <si>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</si>
  <si>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</si>
  <si>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</si>
  <si>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</si>
  <si>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</si>
  <si>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</si>
  <si>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</si>
  <si>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</si>
  <si>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</si>
  <si>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</si>
  <si>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</si>
  <si>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</si>
  <si>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</si>
  <si>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</si>
  <si>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</si>
  <si>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</si>
  <si>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</si>
  <si>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</si>
  <si>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</si>
  <si>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</si>
  <si>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</si>
  <si>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</si>
  <si>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</si>
  <si>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</si>
  <si>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</si>
  <si>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</si>
  <si>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</si>
  <si>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</si>
  <si>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</si>
  <si>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</si>
  <si>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</si>
  <si>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</si>
  <si>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</si>
  <si>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</si>
  <si>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</si>
  <si>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</si>
  <si>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</si>
  <si>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</si>
  <si>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</si>
  <si>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</si>
  <si>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</si>
  <si>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</si>
  <si>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</si>
  <si>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</si>
  <si>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</si>
  <si>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</si>
  <si>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</si>
  <si>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</si>
  <si>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</si>
  <si>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</si>
  <si>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</si>
  <si>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</si>
  <si>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</si>
  <si>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</si>
  <si>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</si>
  <si>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</si>
  <si>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</si>
  <si>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</si>
  <si>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</si>
  <si>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</si>
  <si>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</si>
  <si>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</si>
  <si>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</si>
  <si>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</si>
  <si>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</si>
  <si>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</si>
  <si>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</si>
  <si>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</si>
  <si>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</si>
  <si>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</si>
  <si>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</si>
  <si>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</si>
  <si>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</si>
  <si>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</si>
  <si>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</si>
  <si>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</si>
  <si>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</si>
  <si>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</si>
  <si>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</si>
  <si>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</si>
  <si>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</si>
  <si>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</si>
  <si>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</si>
  <si>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</si>
  <si>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</si>
  <si>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</si>
  <si>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</si>
  <si>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</si>
  <si>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</si>
  <si>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</si>
  <si>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</si>
  <si>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</si>
  <si>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</si>
  <si>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</si>
  <si>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</si>
  <si>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</si>
  <si>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</si>
  <si>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</si>
  <si>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</si>
  <si>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</si>
  <si>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</si>
  <si>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</si>
  <si>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</si>
  <si>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</si>
  <si>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</si>
  <si>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</si>
  <si>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</si>
  <si>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</si>
  <si>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</si>
  <si>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</si>
  <si>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</si>
  <si>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</si>
  <si>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</si>
  <si>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</si>
  <si>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</si>
  <si>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</si>
  <si>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</si>
  <si>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</si>
  <si>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</si>
  <si>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</si>
  <si>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</si>
  <si>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</si>
  <si>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</si>
  <si>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</si>
  <si>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</si>
  <si>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</si>
  <si>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</si>
  <si>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</si>
  <si>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</si>
  <si>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</si>
  <si>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</si>
  <si>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</si>
  <si>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</si>
  <si>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</si>
  <si>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</si>
  <si>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</si>
  <si>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</si>
  <si>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</si>
  <si>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</si>
  <si>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</si>
  <si>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</si>
  <si>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</si>
  <si>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</si>
  <si>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</si>
  <si>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</si>
  <si>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</si>
  <si>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</si>
  <si>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</si>
  <si>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</si>
  <si>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</si>
  <si>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</si>
  <si>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</si>
  <si>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</si>
  <si>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</si>
  <si>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</si>
  <si>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</si>
  <si>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</si>
  <si>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</si>
  <si>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</si>
  <si>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</si>
  <si>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</si>
  <si>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</si>
  <si>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</si>
  <si>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</si>
  <si>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</si>
  <si>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</si>
  <si>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</si>
  <si>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</si>
  <si>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</si>
  <si>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</si>
  <si>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</si>
  <si>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</si>
  <si>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</si>
  <si>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</si>
  <si>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</si>
  <si>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</si>
  <si>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</si>
  <si>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</si>
  <si>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</si>
  <si>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</si>
  <si>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</si>
  <si>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</si>
  <si>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</si>
  <si>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</si>
  <si>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</si>
  <si>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</si>
  <si>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</si>
  <si>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</si>
  <si>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</si>
  <si>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</si>
  <si>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</si>
  <si>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</si>
  <si>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</si>
  <si>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</si>
  <si>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</si>
  <si>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</si>
  <si>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</si>
  <si>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</si>
  <si>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</si>
  <si>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</si>
  <si>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</si>
  <si>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</si>
  <si>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</si>
  <si>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</si>
  <si>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</si>
  <si>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</si>
  <si>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</si>
  <si>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</si>
  <si>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</si>
  <si>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</si>
  <si>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</si>
  <si>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</si>
  <si>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</si>
  <si>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</si>
  <si>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</si>
  <si>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</si>
  <si>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</si>
  <si>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</si>
  <si>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</si>
  <si>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</si>
  <si>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</si>
  <si>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</si>
  <si>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</si>
  <si>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</si>
  <si>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</si>
  <si>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</si>
  <si>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</si>
  <si>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</si>
  <si>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</si>
  <si>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</si>
  <si>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</si>
  <si>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</si>
  <si>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</si>
  <si>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</si>
  <si>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</si>
  <si>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</si>
  <si>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</si>
  <si>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</si>
  <si>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</si>
  <si>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</si>
  <si>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</si>
  <si>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</si>
  <si>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</si>
  <si>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</si>
  <si>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</si>
  <si>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</si>
  <si>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</si>
  <si>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</si>
  <si>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</si>
  <si>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</si>
  <si>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</si>
  <si>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</si>
  <si>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</si>
  <si>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</si>
  <si>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</si>
  <si>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</si>
  <si>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</si>
  <si>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</si>
  <si>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</si>
  <si>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</si>
  <si>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</si>
  <si>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</si>
  <si>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</si>
  <si>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</si>
  <si>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</si>
  <si>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</si>
  <si>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</si>
  <si>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</si>
  <si>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</si>
  <si>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</si>
  <si>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</si>
  <si>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</si>
  <si>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</si>
  <si>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</si>
  <si>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</si>
  <si>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</si>
  <si>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</si>
  <si>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</si>
  <si>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</si>
  <si>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</si>
  <si>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</si>
  <si>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</si>
  <si>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</si>
  <si>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</si>
  <si>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</si>
  <si>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</si>
  <si>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</si>
  <si>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</si>
  <si>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</si>
  <si>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</si>
  <si>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</si>
  <si>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</si>
  <si>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</si>
  <si>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</si>
  <si>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</si>
  <si>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</si>
  <si>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</si>
  <si>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</si>
  <si>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</si>
  <si>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</si>
  <si>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</si>
  <si>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</si>
  <si>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</si>
  <si>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</si>
  <si>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</si>
  <si>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</si>
  <si>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</si>
  <si>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</si>
  <si>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</si>
  <si>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</si>
  <si>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</si>
  <si>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</si>
  <si>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</si>
  <si>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</si>
  <si>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</si>
  <si>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</si>
  <si>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</si>
  <si>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</si>
  <si>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</si>
  <si>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</si>
  <si>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</si>
  <si>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</si>
  <si>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</si>
  <si>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</si>
  <si>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</si>
  <si>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</si>
  <si>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</si>
  <si>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</si>
  <si>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</si>
  <si>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</si>
  <si>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</si>
  <si>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</si>
  <si>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</si>
  <si>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</si>
  <si>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</si>
  <si>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</si>
  <si>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</si>
  <si>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</si>
  <si>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</si>
  <si>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</si>
  <si>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</si>
  <si>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</si>
  <si>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</si>
  <si>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</si>
  <si>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</si>
  <si>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</si>
  <si>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</si>
  <si>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</si>
  <si>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</si>
  <si>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</si>
  <si>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</si>
  <si>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</si>
  <si>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</si>
  <si>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</si>
  <si>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</si>
  <si>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</si>
  <si>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</si>
  <si>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</si>
  <si>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</si>
  <si>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</si>
  <si>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</si>
  <si>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</si>
  <si>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</si>
  <si>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</si>
  <si>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</si>
  <si>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</si>
  <si>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</si>
  <si>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</si>
  <si>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</si>
  <si>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</si>
  <si>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</si>
  <si>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</si>
  <si>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</si>
  <si>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</si>
  <si>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</si>
  <si>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</si>
  <si>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</si>
  <si>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</si>
  <si>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</si>
  <si>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</si>
  <si>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</si>
  <si>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</si>
  <si>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</si>
  <si>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</si>
  <si>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</si>
  <si>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</si>
  <si>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</si>
  <si>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</si>
  <si>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</si>
  <si>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</si>
  <si>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</si>
  <si>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</si>
  <si>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</si>
  <si>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</si>
  <si>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</si>
  <si>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</si>
  <si>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</si>
  <si>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</si>
  <si>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</si>
  <si>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</si>
  <si>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</si>
  <si>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</si>
  <si>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</si>
  <si>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</si>
  <si>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</si>
  <si>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</si>
  <si>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</si>
  <si>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</si>
  <si>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</si>
  <si>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</si>
  <si>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</si>
  <si>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</si>
  <si>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</si>
  <si>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</si>
  <si>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</si>
  <si>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</si>
  <si>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</si>
  <si>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</si>
  <si>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</si>
  <si>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</si>
  <si>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</si>
  <si>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</si>
  <si>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</si>
  <si>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</si>
  <si>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</si>
  <si>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</si>
  <si>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</si>
  <si>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</si>
  <si>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</si>
  <si>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</si>
  <si>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</si>
  <si>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</si>
  <si>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</si>
  <si>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</si>
  <si>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</si>
  <si>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</si>
  <si>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</si>
  <si>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</si>
  <si>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</si>
  <si>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</si>
  <si>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</si>
  <si>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</si>
  <si>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</si>
  <si>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</si>
  <si>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</si>
  <si>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</si>
  <si>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</si>
  <si>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</si>
  <si>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</si>
  <si>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</si>
  <si>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</si>
  <si>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</si>
  <si>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</si>
  <si>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</si>
  <si>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</si>
  <si>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</si>
  <si>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</si>
  <si>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</si>
  <si>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</si>
  <si>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</si>
  <si>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</si>
  <si>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</si>
  <si>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</si>
  <si>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</si>
  <si>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</si>
  <si>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</si>
  <si>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</si>
  <si>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</si>
  <si>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</si>
  <si>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</si>
  <si>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</si>
  <si>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</si>
  <si>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</si>
  <si>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</si>
  <si>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</si>
  <si>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</si>
  <si>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</si>
  <si>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</si>
  <si>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</si>
  <si>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</si>
  <si>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</si>
  <si>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</si>
  <si>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</si>
  <si>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</si>
  <si>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</si>
  <si>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</si>
  <si>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</si>
  <si>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</si>
  <si>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</si>
  <si>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</si>
  <si>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</si>
  <si>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</si>
  <si>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</si>
  <si>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</si>
  <si>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</si>
  <si>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</si>
  <si>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</si>
  <si>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</si>
  <si>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</si>
  <si>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</si>
  <si>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</si>
  <si>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</si>
  <si>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</si>
  <si>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</si>
  <si>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</si>
  <si>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</si>
  <si>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</si>
  <si>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</si>
  <si>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</si>
  <si>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</si>
  <si>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</si>
  <si>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</si>
  <si>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</si>
  <si>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</si>
  <si>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</si>
  <si>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</si>
  <si>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</si>
  <si>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</si>
  <si>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</si>
  <si>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</si>
  <si>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</si>
  <si>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</si>
  <si>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</si>
  <si>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</si>
  <si>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</si>
  <si>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</si>
  <si>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</si>
  <si>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</si>
  <si>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</si>
  <si>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</si>
  <si>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</si>
  <si>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</si>
  <si>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</si>
  <si>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</si>
  <si>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</si>
  <si>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</si>
  <si>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</si>
  <si>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</si>
  <si>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</si>
  <si>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</si>
  <si>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</si>
  <si>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</si>
  <si>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</si>
  <si>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</si>
  <si>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</si>
  <si>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</si>
  <si>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</si>
  <si>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</si>
  <si>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</si>
  <si>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</si>
  <si>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</si>
  <si>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</si>
  <si>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</si>
  <si>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</si>
  <si>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</si>
  <si>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</si>
  <si>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</si>
  <si>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</si>
  <si>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</si>
  <si>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</si>
  <si>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</si>
  <si>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</si>
  <si>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</si>
  <si>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</si>
  <si>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</si>
  <si>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</si>
  <si>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</si>
  <si>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</si>
  <si>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</si>
  <si>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</si>
  <si>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</si>
  <si>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</si>
  <si>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</si>
  <si>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</si>
  <si>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</si>
  <si>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</si>
  <si>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</si>
  <si>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</si>
  <si>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</si>
  <si>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</si>
  <si>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</si>
  <si>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</si>
  <si>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</si>
  <si>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</si>
  <si>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</si>
  <si>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</si>
  <si>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</si>
  <si>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</si>
  <si>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</si>
  <si>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</si>
  <si>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</si>
  <si>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</si>
  <si>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</si>
  <si>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</si>
  <si>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</si>
  <si>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</si>
  <si>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</si>
  <si>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</si>
  <si>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</si>
  <si>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</si>
  <si>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</si>
  <si>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</si>
  <si>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</si>
  <si>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</si>
  <si>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</si>
  <si>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</si>
  <si>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</si>
  <si>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</si>
  <si>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</si>
  <si>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</si>
  <si>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</si>
  <si>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</si>
  <si>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</si>
  <si>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</si>
  <si>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</si>
  <si>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</si>
  <si>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</si>
  <si>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</si>
  <si>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</si>
  <si>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</si>
  <si>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</si>
  <si>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</si>
  <si>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</si>
  <si>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</si>
  <si>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</si>
  <si>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</si>
  <si>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</si>
  <si>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</si>
  <si>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</si>
  <si>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</si>
  <si>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</si>
  <si>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</si>
  <si>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</si>
  <si>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</si>
  <si>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</si>
  <si>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</si>
  <si>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</si>
  <si>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</si>
  <si>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</si>
  <si>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</si>
  <si>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</si>
  <si>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</si>
  <si>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</si>
  <si>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</si>
  <si>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</si>
  <si>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</si>
  <si>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</si>
  <si>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</si>
  <si>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</si>
  <si>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</si>
  <si>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</si>
  <si>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</si>
  <si>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</si>
  <si>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</si>
  <si>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</si>
  <si>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</si>
  <si>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</si>
  <si>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</si>
  <si>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</si>
  <si>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</si>
  <si>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</si>
  <si>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</si>
  <si>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</si>
  <si>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</si>
  <si>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</si>
  <si>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</si>
  <si>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</si>
  <si>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</si>
  <si>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</si>
  <si>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</si>
  <si>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</si>
  <si>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</si>
  <si>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</si>
  <si>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</si>
  <si>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</si>
  <si>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</si>
  <si>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</si>
  <si>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</si>
  <si>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</si>
  <si>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</si>
  <si>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</si>
  <si>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</si>
  <si>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</si>
  <si>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</si>
  <si>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</si>
  <si>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</si>
  <si>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</si>
  <si>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</si>
  <si>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</si>
  <si>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</si>
  <si>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</si>
  <si>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</si>
  <si>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</si>
  <si>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</si>
  <si>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</si>
  <si>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</si>
  <si>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</si>
  <si>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</si>
  <si>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</si>
  <si>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</si>
  <si>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</si>
  <si>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</si>
  <si>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</si>
  <si>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</si>
  <si>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</si>
  <si>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</si>
  <si>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</si>
  <si>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</si>
  <si>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</si>
  <si>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</si>
  <si>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</si>
  <si>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</si>
  <si>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</si>
  <si>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</si>
  <si>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</si>
  <si>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</si>
  <si>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</si>
  <si>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</si>
  <si>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</si>
  <si>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</si>
  <si>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</si>
  <si>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</si>
  <si>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</si>
  <si>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</si>
  <si>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</si>
  <si>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</si>
  <si>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</si>
  <si>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</si>
  <si>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</si>
  <si>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</si>
  <si>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</si>
  <si>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</si>
  <si>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</si>
  <si>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</si>
  <si>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</si>
  <si>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</si>
  <si>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</si>
  <si>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</si>
  <si>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</si>
  <si>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</si>
  <si>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</si>
  <si>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</si>
  <si>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</si>
  <si>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</si>
  <si>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</si>
  <si>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</si>
  <si>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</si>
  <si>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</si>
  <si>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</si>
  <si>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</si>
  <si>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</si>
  <si>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</si>
  <si>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</si>
  <si>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</si>
  <si>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</si>
  <si>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</si>
  <si>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</si>
  <si>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</si>
  <si>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</si>
  <si>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</si>
  <si>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</si>
  <si>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</si>
  <si>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</si>
  <si>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</si>
  <si>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</si>
  <si>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</si>
  <si>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</si>
  <si>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</si>
  <si>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</si>
  <si>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</si>
  <si>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</si>
  <si>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</si>
  <si>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</si>
  <si>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</si>
  <si>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</si>
  <si>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</si>
  <si>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</si>
  <si>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</si>
  <si>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</si>
  <si>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</si>
  <si>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</si>
  <si>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</si>
  <si>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</si>
  <si>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</si>
  <si>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</si>
  <si>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</si>
  <si>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</si>
  <si>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</si>
  <si>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</si>
  <si>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</si>
  <si>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</si>
  <si>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</si>
  <si>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</si>
  <si>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</si>
  <si>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</si>
  <si>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</si>
  <si>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</si>
  <si>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</si>
  <si>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</si>
  <si>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</si>
  <si>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</si>
  <si>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</si>
  <si>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</si>
  <si>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</si>
  <si>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</si>
  <si>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</si>
  <si>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</si>
  <si>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</si>
  <si>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</si>
  <si>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</si>
  <si>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</si>
  <si>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</si>
  <si>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</si>
  <si>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</si>
  <si>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</si>
  <si>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</si>
  <si>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</si>
  <si>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</si>
  <si>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</si>
  <si>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</si>
  <si>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</si>
  <si>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</si>
  <si>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</si>
  <si>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</si>
  <si>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</si>
  <si>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</si>
  <si>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</si>
  <si>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</si>
  <si>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</si>
  <si>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</si>
  <si>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</si>
  <si>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</si>
  <si>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</si>
  <si>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</si>
  <si>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</si>
  <si>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</si>
  <si>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</si>
  <si>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</si>
  <si>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</si>
  <si>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</si>
  <si>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</si>
  <si>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</si>
  <si>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</si>
  <si>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</si>
  <si>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</si>
  <si>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</si>
  <si>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</si>
  <si>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</si>
  <si>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</si>
  <si>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</si>
  <si>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</si>
  <si>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</si>
  <si>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</si>
  <si>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</si>
  <si>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</si>
  <si>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</si>
  <si>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</si>
  <si>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</si>
  <si>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</si>
  <si>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</si>
  <si>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</si>
  <si>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</si>
  <si>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</si>
  <si>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</si>
  <si>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</si>
  <si>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</si>
  <si>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</si>
  <si>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</si>
  <si>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</si>
  <si>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</si>
  <si>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</si>
  <si>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</si>
  <si>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</si>
  <si>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</si>
  <si>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</si>
  <si>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</si>
  <si>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</si>
  <si>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</si>
  <si>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</si>
  <si>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</si>
  <si>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</si>
  <si>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</si>
  <si>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</si>
  <si>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</si>
  <si>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</si>
  <si>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</si>
  <si>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</si>
  <si>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</si>
  <si>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</si>
  <si>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</si>
  <si>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</si>
  <si>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</si>
  <si>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</si>
  <si>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</si>
  <si>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</si>
  <si>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</si>
  <si>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</si>
  <si>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</si>
  <si>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</si>
  <si>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</si>
  <si>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</si>
  <si>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</si>
  <si>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</si>
  <si>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</si>
  <si>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</si>
  <si>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</si>
  <si>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</si>
  <si>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</si>
  <si>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</si>
  <si>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</si>
  <si>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</si>
  <si>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</si>
  <si>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</si>
  <si>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</si>
  <si>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</si>
  <si>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</si>
  <si>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</si>
  <si>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</si>
  <si>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</si>
  <si>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</si>
  <si>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</si>
  <si>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</si>
  <si>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</si>
  <si>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</si>
  <si>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</si>
  <si>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</si>
  <si>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</si>
  <si>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</si>
  <si>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</si>
  <si>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</si>
  <si>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</si>
  <si>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</si>
  <si>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</si>
  <si>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</si>
  <si>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</si>
  <si>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</si>
  <si>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</si>
  <si>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</si>
  <si>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</si>
  <si>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</si>
  <si>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</si>
  <si>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</si>
  <si>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</si>
  <si>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</si>
  <si>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</si>
  <si>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</si>
  <si>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</si>
  <si>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</si>
  <si>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</si>
  <si>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</si>
  <si>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</si>
  <si>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</si>
  <si>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</si>
  <si>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</si>
  <si>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</si>
  <si>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</si>
  <si>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</si>
  <si>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</si>
  <si>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</si>
  <si>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</si>
  <si>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</si>
  <si>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</si>
  <si>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</si>
  <si>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</si>
  <si>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</si>
  <si>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</si>
  <si>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</si>
  <si>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</si>
  <si>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</si>
  <si>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</si>
  <si>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</si>
  <si>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</si>
  <si>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</si>
  <si>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</si>
  <si>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</si>
  <si>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</si>
  <si>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</si>
  <si>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</si>
  <si>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</si>
  <si>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</si>
  <si>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</si>
  <si>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</si>
  <si>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</si>
  <si>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</si>
  <si>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</si>
  <si>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</si>
  <si>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</si>
  <si>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</si>
  <si>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</si>
  <si>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</si>
  <si>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</si>
  <si>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</si>
  <si>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</si>
  <si>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</si>
  <si>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</si>
  <si>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</si>
  <si>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</si>
  <si>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</si>
  <si>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</si>
  <si>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</si>
  <si>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</si>
  <si>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</si>
  <si>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</si>
  <si>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</si>
  <si>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</si>
  <si>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</si>
  <si>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</si>
  <si>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</si>
  <si>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</si>
  <si>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</si>
  <si>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</si>
  <si>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</si>
  <si>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</si>
  <si>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</si>
  <si>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</si>
  <si>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</si>
  <si>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</si>
  <si>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</si>
  <si>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</si>
  <si>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</si>
  <si>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</si>
  <si>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</si>
  <si>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</si>
  <si>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</si>
  <si>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</si>
  <si>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</si>
  <si>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</si>
  <si>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</si>
  <si>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</si>
  <si>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</si>
  <si>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</si>
  <si>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</si>
  <si>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</si>
  <si>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</si>
  <si>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</si>
  <si>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</si>
  <si>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</si>
  <si>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</si>
  <si>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</si>
  <si>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</si>
  <si>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</si>
  <si>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</si>
  <si>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</si>
  <si>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</si>
  <si>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</si>
  <si>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</si>
  <si>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</si>
  <si>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</si>
  <si>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</si>
  <si>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</si>
  <si>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</si>
  <si>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</si>
  <si>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</si>
  <si>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</si>
  <si>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</si>
  <si>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</si>
  <si>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</si>
  <si>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</si>
  <si>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</si>
  <si>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</si>
  <si>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</si>
  <si>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</si>
  <si>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</si>
  <si>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</si>
  <si>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</si>
  <si>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</si>
  <si>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</si>
  <si>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</si>
  <si>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</si>
  <si>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</si>
  <si>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</si>
  <si>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</si>
  <si>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</si>
  <si>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</si>
  <si>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</si>
  <si>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</si>
  <si>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</si>
  <si>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</si>
  <si>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</si>
  <si>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</si>
  <si>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</si>
  <si>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</si>
  <si>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</si>
  <si>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</si>
  <si>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</si>
  <si>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</si>
  <si>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</si>
  <si>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</si>
  <si>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</si>
  <si>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</si>
  <si>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</si>
  <si>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</si>
  <si>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</si>
  <si>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</si>
  <si>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</si>
  <si>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</si>
  <si>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</si>
  <si>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</si>
  <si>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</si>
  <si>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</si>
  <si>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</si>
  <si>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</si>
  <si>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</si>
  <si>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</si>
  <si>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</si>
  <si>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</si>
  <si>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</si>
  <si>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</si>
  <si>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</si>
  <si>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</si>
  <si>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</si>
  <si>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</si>
  <si>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</si>
  <si>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</si>
  <si>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</si>
  <si>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</si>
  <si>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</si>
  <si>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</si>
  <si>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</si>
  <si>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</si>
  <si>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</si>
  <si>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</si>
  <si>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</si>
  <si>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</si>
  <si>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</si>
  <si>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</si>
  <si>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</si>
  <si>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</si>
  <si>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</si>
  <si>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</si>
  <si>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</si>
  <si>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</si>
  <si>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</si>
  <si>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</si>
  <si>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</si>
  <si>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</si>
  <si>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</si>
  <si>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</si>
  <si>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</si>
  <si>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</si>
  <si>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</si>
  <si>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</si>
  <si>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</si>
  <si>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</si>
  <si>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</si>
  <si>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</si>
  <si>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</si>
  <si>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</si>
  <si>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</si>
  <si>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</si>
  <si>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</si>
  <si>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</si>
  <si>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</si>
  <si>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</si>
  <si>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</si>
  <si>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</si>
  <si>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</si>
  <si>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</si>
  <si>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</si>
  <si>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</si>
  <si>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</si>
  <si>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</si>
  <si>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</si>
  <si>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</si>
  <si>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</si>
  <si>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</si>
  <si>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</si>
  <si>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</si>
  <si>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</si>
  <si>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</si>
  <si>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</si>
  <si>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</si>
  <si>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</si>
  <si>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</si>
  <si>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</si>
  <si>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</si>
  <si>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</si>
  <si>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</si>
  <si>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</si>
  <si>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</si>
  <si>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</si>
  <si>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</si>
  <si>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</si>
  <si>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</si>
  <si>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</si>
  <si>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</si>
  <si>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</si>
  <si>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</si>
  <si>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</si>
  <si>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</si>
  <si>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</si>
  <si>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</si>
  <si>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</si>
  <si>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</si>
  <si>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</si>
  <si>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</si>
  <si>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</si>
  <si>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</si>
  <si>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</si>
  <si>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</si>
  <si>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</si>
  <si>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</si>
  <si>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</si>
  <si>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</si>
  <si>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</si>
  <si>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</si>
  <si>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</si>
  <si>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</si>
  <si>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</si>
  <si>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</si>
  <si>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</si>
  <si>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</si>
  <si>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</si>
  <si>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</si>
  <si>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</si>
  <si>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</si>
  <si>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</si>
  <si>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</si>
  <si>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</si>
  <si>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</si>
  <si>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</si>
  <si>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</si>
  <si>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</si>
  <si>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</si>
  <si>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</si>
  <si>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</si>
  <si>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</si>
  <si>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</si>
  <si>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</si>
  <si>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</si>
  <si>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</si>
  <si>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</si>
  <si>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</si>
  <si>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</si>
  <si>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</si>
  <si>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</si>
  <si>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</si>
  <si>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</si>
  <si>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</si>
  <si>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</si>
  <si>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</si>
  <si>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</si>
  <si>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</si>
  <si>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</si>
  <si>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</si>
  <si>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</si>
  <si>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</si>
  <si>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</si>
  <si>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</si>
  <si>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</si>
  <si>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</si>
  <si>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</si>
  <si>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</si>
  <si>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</si>
  <si>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</si>
  <si>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</si>
  <si>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</si>
  <si>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</si>
  <si>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</si>
  <si>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</si>
  <si>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</si>
  <si>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</si>
  <si>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</si>
  <si>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</si>
  <si>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</si>
  <si>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</si>
  <si>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</si>
  <si>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</si>
  <si>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</si>
  <si>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</si>
  <si>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</si>
  <si>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</si>
  <si>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</si>
  <si>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</si>
  <si>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</si>
  <si>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</si>
  <si>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</si>
  <si>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</si>
  <si>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</si>
  <si>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</si>
  <si>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</si>
  <si>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</si>
  <si>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</si>
  <si>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</si>
  <si>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</si>
  <si>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</si>
  <si>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</si>
  <si>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</si>
  <si>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</si>
  <si>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</si>
  <si>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</si>
  <si>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</si>
  <si>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</si>
  <si>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</si>
  <si>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</si>
  <si>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</si>
  <si>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</si>
  <si>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</si>
  <si>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</si>
  <si>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</si>
  <si>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</si>
  <si>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</si>
  <si>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</si>
  <si>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</si>
  <si>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</si>
  <si>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</si>
  <si>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</si>
  <si>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</si>
  <si>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</si>
  <si>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</si>
  <si>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</si>
  <si>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</si>
  <si>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</si>
  <si>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</si>
  <si>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</si>
  <si>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</si>
  <si>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</si>
  <si>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</si>
  <si>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</si>
  <si>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</si>
  <si>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</si>
  <si>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</si>
  <si>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</si>
  <si>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</si>
  <si>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</si>
  <si>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</si>
  <si>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</si>
  <si>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</si>
  <si>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</si>
  <si>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</si>
  <si>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</si>
  <si>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</si>
  <si>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</si>
  <si>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</si>
  <si>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</si>
  <si>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</si>
  <si>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</si>
  <si>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</si>
  <si>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</si>
  <si>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</si>
  <si>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</si>
  <si>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</si>
  <si>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</si>
  <si>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</si>
  <si>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</si>
  <si>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</si>
  <si>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</si>
  <si>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</si>
  <si>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</si>
  <si>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</si>
  <si>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</si>
  <si>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</si>
  <si>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</si>
  <si>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</si>
  <si>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</si>
  <si>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</si>
  <si>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</si>
  <si>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</si>
  <si>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</si>
  <si>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</si>
  <si>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</si>
  <si>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</si>
  <si>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</si>
  <si>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</si>
  <si>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</si>
  <si>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</si>
  <si>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</si>
  <si>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</si>
  <si>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</si>
  <si>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</si>
  <si>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</si>
  <si>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</si>
  <si>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</si>
  <si>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</si>
  <si>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</si>
  <si>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</si>
  <si>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</si>
  <si>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</si>
  <si>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</si>
  <si>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</si>
  <si>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</si>
  <si>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</si>
  <si>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</si>
  <si>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</si>
  <si>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</si>
  <si>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</si>
  <si>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</si>
  <si>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</si>
  <si>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</si>
  <si>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</si>
  <si>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</si>
  <si>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</si>
  <si>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</si>
  <si>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</si>
  <si>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</si>
  <si>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</si>
  <si>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</si>
  <si>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</si>
  <si>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</si>
  <si>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</si>
  <si>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</si>
  <si>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</si>
  <si>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</si>
  <si>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</si>
  <si>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</si>
  <si>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</si>
  <si>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</si>
  <si>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</si>
  <si>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</si>
  <si>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</si>
  <si>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</si>
  <si>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</si>
  <si>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</si>
  <si>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</si>
  <si>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</si>
  <si>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</si>
  <si>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</si>
  <si>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</si>
  <si>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</si>
  <si>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</si>
  <si>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</si>
  <si>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</si>
  <si>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</si>
  <si>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</si>
  <si>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</si>
  <si>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</si>
  <si>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</si>
  <si>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</si>
  <si>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</si>
  <si>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</si>
  <si>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</si>
  <si>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</si>
  <si>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</si>
  <si>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</si>
  <si>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</si>
  <si>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</si>
  <si>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</si>
  <si>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</si>
  <si>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</si>
  <si>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</si>
  <si>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</si>
  <si>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</si>
  <si>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</si>
  <si>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</si>
  <si>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</si>
  <si>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</si>
  <si>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</si>
  <si>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</si>
  <si>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</si>
  <si>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</si>
  <si>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</si>
  <si>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</si>
  <si>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</si>
  <si>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</si>
  <si>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</si>
  <si>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</si>
  <si>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</si>
  <si>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</si>
  <si>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</si>
  <si>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</si>
  <si>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</si>
  <si>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</si>
  <si>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</si>
  <si>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</si>
  <si>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</si>
  <si>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</si>
  <si>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</si>
  <si>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</si>
  <si>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</si>
  <si>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</si>
  <si>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</si>
  <si>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</si>
  <si>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</si>
  <si>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</si>
  <si>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</si>
  <si>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</si>
  <si>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</si>
  <si>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</si>
  <si>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</si>
  <si>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</si>
  <si>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</si>
  <si>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</si>
  <si>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</si>
  <si>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</si>
  <si>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</si>
  <si>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</si>
  <si>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</si>
  <si>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</si>
  <si>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</si>
  <si>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</si>
  <si>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</si>
  <si>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</si>
  <si>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</si>
  <si>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</si>
  <si>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</si>
  <si>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</si>
  <si>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</si>
  <si>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</si>
  <si>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</si>
  <si>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</si>
  <si>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</si>
  <si>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</si>
  <si>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</si>
  <si>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</si>
  <si>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</si>
  <si>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</si>
  <si>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</si>
  <si>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</si>
  <si>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</si>
  <si>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</si>
  <si>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</si>
  <si>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</si>
  <si>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</si>
  <si>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</si>
  <si>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</si>
  <si>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</si>
  <si>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</si>
  <si>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</si>
  <si>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</si>
  <si>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</si>
  <si>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</si>
  <si>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</si>
  <si>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</si>
  <si>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</si>
  <si>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</si>
  <si>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</si>
  <si>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</si>
  <si>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</si>
  <si>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</si>
  <si>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</si>
  <si>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</si>
  <si>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</si>
  <si>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</si>
  <si>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</si>
  <si>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</si>
  <si>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</si>
  <si>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</si>
  <si>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</si>
  <si>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</si>
  <si>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</si>
  <si>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</si>
  <si>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</si>
  <si>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</si>
  <si>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</si>
  <si>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</si>
  <si>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</si>
  <si>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</si>
  <si>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</si>
  <si>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</si>
  <si>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</si>
  <si>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</si>
  <si>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</si>
  <si>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</si>
  <si>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</si>
  <si>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</si>
  <si>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</si>
  <si>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</si>
  <si>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</si>
  <si>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</si>
  <si>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</si>
  <si>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</si>
  <si>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</si>
  <si>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</si>
  <si>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</si>
  <si>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</si>
  <si>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</si>
  <si>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</si>
  <si>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</si>
  <si>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</si>
  <si>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</si>
  <si>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</si>
  <si>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</si>
  <si>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</si>
  <si>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</si>
  <si>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</si>
  <si>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</si>
  <si>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</si>
  <si>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</si>
  <si>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</si>
  <si>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</si>
  <si>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</si>
  <si>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</si>
  <si>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</si>
  <si>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</si>
  <si>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</si>
  <si>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</si>
  <si>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</si>
  <si>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</si>
  <si>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</si>
  <si>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</si>
  <si>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</si>
  <si>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</si>
  <si>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</si>
  <si>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</si>
  <si>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</si>
  <si>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</si>
  <si>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</si>
  <si>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</si>
  <si>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</si>
  <si>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</si>
  <si>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</si>
  <si>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</si>
  <si>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</si>
  <si>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</si>
  <si>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</si>
  <si>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</si>
  <si>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</si>
  <si>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</si>
  <si>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</si>
  <si>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</si>
  <si>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</si>
  <si>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</si>
  <si>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</si>
  <si>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</si>
  <si>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</si>
  <si>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</si>
  <si>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</si>
  <si>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</si>
  <si>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</si>
  <si>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</si>
  <si>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</si>
  <si>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</si>
  <si>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</si>
  <si>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</si>
  <si>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</si>
  <si>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</si>
  <si>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</si>
  <si>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</si>
  <si>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</si>
  <si>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</si>
  <si>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</si>
  <si>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</si>
  <si>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</si>
  <si>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</si>
  <si>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</si>
  <si>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</si>
  <si>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</si>
  <si>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</si>
  <si>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</si>
  <si>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</si>
  <si>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</si>
  <si>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</si>
  <si>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</si>
  <si>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</si>
  <si>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</si>
  <si>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</si>
  <si>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</si>
  <si>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</si>
  <si>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</si>
  <si>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</si>
  <si>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</si>
  <si>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</si>
  <si>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</si>
  <si>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</si>
  <si>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</si>
  <si>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</si>
  <si>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</si>
  <si>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</si>
  <si>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</si>
  <si>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</si>
  <si>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</si>
  <si>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</si>
  <si>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</si>
  <si>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</si>
  <si>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</si>
  <si>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</si>
  <si>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</si>
  <si>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</si>
  <si>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</si>
  <si>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</si>
  <si>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</si>
  <si>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</si>
  <si>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</si>
  <si>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</si>
  <si>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</si>
  <si>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</si>
  <si>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</si>
  <si>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</si>
  <si>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</si>
  <si>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</si>
  <si>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</si>
  <si>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</si>
  <si>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</si>
  <si>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</si>
  <si>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</si>
  <si>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</si>
  <si>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</si>
  <si>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</si>
  <si>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</si>
  <si>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</si>
  <si>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</si>
  <si>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</si>
  <si>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</si>
  <si>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</si>
  <si>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</si>
  <si>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</si>
  <si>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</si>
  <si>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</si>
  <si>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</si>
  <si>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</si>
  <si>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</si>
  <si>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</si>
  <si>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</si>
  <si>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</si>
  <si>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</si>
  <si>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</si>
  <si>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</si>
  <si>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</si>
  <si>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</si>
  <si>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</si>
  <si>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</si>
  <si>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</si>
  <si>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</si>
  <si>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</si>
  <si>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</si>
  <si>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</si>
  <si>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</si>
  <si>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</si>
  <si>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</si>
  <si>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</si>
  <si>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</si>
  <si>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</si>
  <si>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</si>
  <si>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</si>
  <si>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</si>
  <si>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</si>
  <si>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</si>
  <si>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</si>
  <si>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</si>
  <si>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</si>
  <si>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</si>
  <si>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</si>
  <si>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</si>
  <si>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</si>
  <si>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</si>
  <si>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</si>
  <si>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</si>
  <si>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</si>
  <si>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</si>
  <si>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</si>
  <si>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</si>
  <si>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</si>
  <si>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</si>
  <si>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</si>
  <si>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</si>
  <si>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</si>
  <si>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</si>
  <si>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</si>
  <si>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</si>
  <si>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</si>
  <si>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</si>
  <si>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</si>
  <si>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</si>
  <si>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</si>
  <si>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</si>
  <si>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</si>
  <si>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</si>
  <si>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</si>
  <si>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</si>
  <si>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</si>
  <si>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</si>
  <si>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</si>
  <si>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</si>
  <si>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</si>
  <si>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</si>
  <si>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</si>
  <si>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</si>
  <si>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</si>
  <si>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</si>
  <si>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</si>
  <si>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</si>
  <si>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</si>
  <si>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</si>
  <si>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</si>
  <si>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</si>
  <si>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</si>
  <si>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</si>
  <si>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</si>
  <si>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</si>
  <si>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</si>
  <si>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</si>
  <si>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</si>
  <si>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</si>
  <si>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</si>
  <si>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</si>
  <si>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</si>
  <si>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</si>
  <si>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</si>
  <si>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</si>
  <si>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</si>
  <si>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</si>
  <si>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</si>
  <si>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</si>
  <si>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</si>
  <si>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</si>
  <si>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</si>
  <si>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</si>
  <si>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</si>
  <si>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</si>
  <si>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</si>
  <si>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</si>
  <si>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</si>
  <si>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</si>
  <si>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</si>
  <si>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</si>
  <si>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</si>
  <si>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</si>
  <si>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</si>
  <si>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</si>
  <si>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</si>
  <si>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</si>
  <si>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</si>
  <si>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</si>
  <si>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</si>
  <si>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</si>
  <si>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</si>
  <si>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</si>
  <si>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</si>
  <si>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</si>
  <si>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</si>
  <si>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</si>
  <si>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</si>
  <si>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</si>
  <si>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</si>
  <si>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</si>
  <si>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</si>
  <si>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</si>
  <si>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</si>
  <si>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</si>
  <si>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</si>
  <si>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</si>
  <si>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</si>
  <si>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</si>
  <si>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</si>
  <si>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</si>
  <si>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</si>
  <si>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</si>
  <si>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</si>
  <si>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</si>
  <si>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</si>
  <si>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</si>
  <si>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</si>
  <si>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</si>
  <si>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</si>
  <si>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</si>
  <si>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</si>
  <si>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</si>
  <si>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</si>
  <si>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</si>
  <si>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</si>
  <si>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</si>
  <si>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</si>
  <si>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</si>
  <si>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</si>
  <si>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</si>
  <si>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</si>
  <si>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</si>
  <si>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</si>
  <si>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</si>
  <si>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</si>
  <si>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</si>
  <si>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</si>
  <si>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</si>
  <si>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</si>
  <si>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</si>
  <si>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</si>
  <si>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</si>
  <si>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</si>
  <si>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</si>
  <si>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</si>
  <si>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</si>
  <si>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</si>
  <si>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</si>
  <si>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</si>
  <si>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</si>
  <si>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</si>
  <si>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</si>
  <si>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</si>
  <si>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</si>
  <si>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</si>
  <si>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</si>
  <si>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</si>
  <si>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</si>
  <si>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</si>
  <si>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</si>
  <si>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</si>
  <si>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</si>
  <si>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</si>
  <si>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</si>
  <si>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</si>
  <si>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</si>
  <si>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</si>
  <si>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</si>
  <si>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</si>
  <si>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</si>
  <si>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</si>
  <si>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</si>
  <si>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</si>
  <si>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</si>
  <si>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</si>
  <si>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</si>
  <si>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</si>
  <si>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</si>
  <si>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</si>
  <si>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</si>
  <si>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</si>
  <si>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</si>
  <si>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</si>
  <si>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</si>
  <si>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</si>
  <si>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</si>
  <si>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</si>
  <si>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</si>
  <si>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</si>
  <si>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</si>
  <si>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</si>
  <si>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</si>
  <si>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</si>
  <si>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</si>
  <si>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</si>
  <si>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</si>
  <si>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</si>
  <si>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</si>
  <si>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</si>
  <si>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</si>
  <si>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</si>
  <si>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</si>
  <si>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</si>
  <si>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</si>
  <si>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</si>
  <si>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</si>
  <si>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</si>
  <si>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</si>
  <si>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</si>
  <si>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</si>
  <si>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</si>
  <si>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</si>
  <si>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</si>
  <si>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</si>
  <si>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</si>
  <si>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</si>
  <si>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</si>
  <si>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</si>
  <si>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</si>
  <si>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</si>
  <si>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</si>
  <si>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</si>
  <si>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</si>
  <si>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</si>
  <si>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</si>
  <si>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</si>
  <si>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</si>
  <si>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</si>
  <si>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</si>
  <si>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</si>
  <si>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</si>
  <si>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</si>
  <si>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</si>
  <si>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</si>
  <si>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</si>
  <si>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</si>
  <si>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</si>
  <si>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</si>
  <si>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</si>
  <si>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</si>
  <si>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</si>
  <si>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</si>
  <si>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</si>
  <si>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</si>
  <si>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</si>
  <si>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</si>
  <si>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</si>
  <si>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</si>
  <si>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</si>
  <si>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</si>
  <si>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</si>
  <si>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</si>
  <si>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</si>
  <si>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</si>
  <si>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</si>
  <si>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</si>
  <si>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</si>
  <si>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</si>
  <si>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</si>
  <si>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</si>
  <si>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</si>
  <si>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</si>
  <si>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</si>
  <si>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</si>
  <si>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</si>
  <si>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</si>
  <si>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</si>
  <si>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</si>
  <si>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</si>
  <si>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</si>
  <si>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</si>
  <si>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</si>
  <si>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</si>
  <si>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</si>
  <si>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</si>
  <si>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</si>
  <si>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</si>
  <si>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</si>
  <si>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</si>
  <si>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</si>
  <si>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</si>
  <si>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</si>
  <si>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</si>
  <si>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</si>
  <si>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</si>
  <si>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</si>
  <si>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</si>
  <si>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</si>
  <si>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</si>
  <si>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</si>
  <si>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</si>
  <si>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</si>
  <si>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</si>
  <si>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</si>
  <si>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</si>
  <si>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</si>
  <si>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</si>
  <si>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</si>
  <si>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</si>
  <si>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</si>
  <si>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</si>
  <si>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</si>
  <si>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</si>
  <si>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</si>
  <si>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</si>
  <si>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</si>
  <si>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</si>
  <si>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</si>
  <si>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</si>
  <si>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</si>
  <si>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</si>
  <si>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</si>
  <si>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</si>
  <si>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</si>
  <si>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</si>
  <si>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</si>
  <si>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</si>
  <si>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</si>
  <si>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</si>
  <si>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</si>
  <si>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</si>
  <si>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</si>
  <si>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</si>
  <si>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</si>
  <si>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</si>
  <si>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</si>
  <si>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</si>
  <si>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</si>
  <si>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</si>
  <si>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</si>
  <si>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</si>
  <si>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</si>
  <si>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</si>
  <si>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</si>
  <si>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</si>
  <si>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</si>
  <si>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</si>
  <si>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</si>
  <si>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</si>
  <si>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</si>
  <si>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</si>
  <si>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</si>
  <si>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</si>
  <si>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</si>
  <si>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</si>
  <si>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</si>
  <si>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</si>
  <si>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</si>
  <si>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</si>
  <si>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</si>
  <si>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</si>
  <si>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</si>
  <si>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</si>
  <si>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</si>
  <si>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</si>
  <si>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</si>
  <si>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</si>
  <si>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</si>
  <si>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</si>
  <si>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</si>
  <si>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</si>
  <si>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</si>
  <si>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</si>
  <si>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</si>
  <si>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</si>
  <si>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</si>
  <si>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</si>
  <si>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</si>
  <si>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</si>
  <si>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</si>
  <si>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</si>
  <si>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</si>
  <si>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</si>
  <si>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</si>
  <si>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</si>
  <si>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</si>
  <si>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</si>
  <si>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</si>
  <si>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</si>
  <si>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</si>
  <si>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</si>
  <si>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</si>
  <si>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</si>
  <si>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</si>
  <si>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</si>
  <si>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</si>
  <si>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</si>
  <si>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</si>
  <si>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</si>
  <si>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</si>
  <si>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</si>
  <si>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</si>
  <si>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</si>
  <si>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</si>
  <si>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</si>
  <si>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</si>
  <si>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</si>
  <si>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</si>
  <si>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</si>
  <si>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</si>
  <si>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</si>
  <si>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</si>
  <si>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</si>
  <si>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</si>
  <si>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</si>
  <si>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</si>
  <si>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</si>
  <si>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</si>
  <si>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</si>
  <si>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</si>
  <si>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</si>
  <si>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</si>
  <si>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</si>
  <si>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</si>
  <si>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</si>
  <si>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</si>
  <si>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</si>
  <si>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</si>
  <si>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</si>
  <si>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</si>
  <si>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</si>
  <si>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</si>
  <si>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</si>
  <si>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</si>
  <si>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</si>
  <si>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</si>
  <si>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</si>
  <si>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</si>
  <si>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</si>
  <si>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</si>
  <si>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</si>
  <si>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</si>
  <si>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</si>
  <si>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</si>
  <si>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</si>
  <si>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</si>
  <si>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</si>
  <si>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</si>
  <si>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</si>
  <si>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</si>
  <si>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</si>
  <si>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</si>
  <si>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</si>
  <si>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</si>
  <si>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</si>
  <si>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</si>
  <si>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</si>
  <si>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</si>
  <si>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</si>
  <si>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</si>
  <si>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</si>
  <si>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</si>
  <si>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</si>
  <si>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</si>
  <si>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</si>
  <si>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</si>
  <si>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</si>
  <si>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</si>
  <si>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</si>
  <si>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</si>
  <si>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</si>
  <si>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</si>
  <si>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</si>
  <si>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</si>
  <si>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</si>
  <si>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</si>
  <si>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</si>
  <si>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</si>
  <si>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</si>
  <si>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</si>
  <si>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</si>
  <si>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</si>
  <si>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</si>
  <si>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</si>
  <si>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</si>
  <si>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</si>
  <si>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</si>
  <si>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</si>
  <si>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</si>
  <si>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</si>
  <si>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</si>
  <si>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</si>
  <si>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</si>
  <si>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</si>
  <si>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</si>
  <si>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</si>
  <si>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</si>
  <si>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</si>
  <si>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</si>
  <si>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</si>
  <si>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</si>
  <si>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</si>
  <si>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</si>
  <si>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</si>
  <si>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</si>
  <si>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</si>
  <si>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</si>
  <si>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</si>
  <si>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</si>
  <si>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</si>
  <si>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</si>
  <si>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</si>
  <si>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</si>
  <si>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</si>
  <si>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</si>
  <si>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</si>
  <si>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</si>
  <si>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</si>
  <si>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</si>
  <si>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</si>
  <si>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</si>
  <si>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</si>
  <si>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</si>
  <si>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</si>
  <si>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</si>
  <si>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</si>
  <si>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</si>
  <si>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</si>
  <si>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</si>
  <si>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</si>
  <si>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</si>
  <si>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</si>
  <si>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</si>
  <si>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</si>
  <si>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</si>
  <si>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</si>
  <si>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</si>
  <si>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</si>
  <si>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</si>
  <si>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</si>
  <si>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</si>
  <si>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</si>
  <si>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</si>
  <si>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</si>
  <si>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</si>
  <si>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</si>
  <si>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</si>
  <si>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</si>
  <si>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</si>
  <si>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</si>
  <si>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</si>
  <si>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</si>
  <si>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</si>
  <si>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</si>
  <si>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</si>
  <si>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</si>
  <si>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</si>
  <si>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</si>
  <si>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</si>
  <si>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</si>
  <si>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</si>
  <si>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</si>
  <si>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</si>
  <si>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</si>
  <si>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</si>
  <si>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</si>
  <si>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</si>
  <si>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</si>
  <si>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</si>
  <si>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</si>
  <si>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</si>
  <si>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</si>
  <si>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</si>
  <si>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</si>
  <si>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</si>
  <si>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</si>
  <si>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</si>
  <si>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</si>
  <si>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</si>
  <si>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</si>
  <si>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</si>
  <si>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</si>
  <si>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</si>
  <si>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</si>
  <si>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</si>
  <si>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</si>
  <si>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</si>
  <si>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</si>
  <si>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</si>
  <si>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</si>
  <si>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</si>
  <si>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</si>
  <si>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</si>
  <si>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</si>
  <si>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</si>
  <si>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</si>
  <si>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</si>
  <si>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</si>
  <si>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</si>
  <si>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</si>
  <si>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</si>
  <si>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</si>
  <si>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</si>
  <si>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</si>
  <si>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</si>
  <si>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</si>
  <si>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</si>
  <si>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</si>
  <si>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</si>
  <si>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</si>
  <si>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</si>
  <si>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</si>
  <si>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</si>
  <si>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</si>
  <si>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</si>
  <si>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</si>
  <si>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</si>
  <si>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</si>
  <si>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</si>
  <si>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</si>
  <si>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</si>
  <si>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</si>
  <si>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</si>
  <si>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</si>
  <si>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</si>
  <si>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</si>
  <si>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</si>
  <si>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</si>
  <si>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</si>
  <si>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</si>
  <si>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</si>
  <si>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</si>
  <si>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</si>
  <si>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</si>
  <si>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</si>
  <si>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</si>
  <si>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</si>
  <si>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</si>
  <si>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</si>
  <si>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</si>
  <si>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</si>
  <si>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</si>
  <si>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</si>
  <si>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</si>
  <si>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</si>
  <si>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</si>
  <si>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</si>
  <si>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</si>
  <si>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</si>
  <si>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</si>
  <si>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</si>
  <si>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</si>
  <si>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</si>
  <si>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</si>
  <si>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</si>
  <si>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</si>
  <si>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</si>
  <si>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</si>
  <si>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</si>
  <si>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</si>
  <si>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</si>
  <si>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</si>
  <si>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</si>
  <si>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</si>
  <si>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</si>
  <si>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</si>
  <si>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</si>
  <si>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</si>
  <si>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</si>
  <si>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</si>
  <si>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</si>
  <si>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</si>
  <si>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</si>
  <si>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</si>
  <si>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</si>
  <si>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</si>
  <si>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</si>
  <si>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</si>
  <si>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</si>
  <si>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</si>
  <si>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</si>
  <si>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</si>
  <si>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</si>
  <si>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</si>
  <si>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</si>
  <si>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</si>
  <si>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</si>
  <si>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</si>
  <si>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</si>
  <si>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</si>
  <si>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</si>
  <si>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</si>
  <si>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</si>
  <si>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</si>
  <si>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</si>
  <si>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</si>
  <si>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</si>
  <si>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</si>
  <si>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</si>
  <si>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</si>
  <si>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</si>
  <si>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</si>
  <si>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</si>
  <si>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</si>
  <si>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</si>
  <si>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</si>
  <si>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</si>
  <si>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</si>
  <si>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</si>
  <si>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</si>
  <si>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</si>
  <si>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</si>
  <si>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</si>
  <si>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</si>
  <si>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</si>
  <si>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</si>
  <si>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</si>
  <si>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</si>
  <si>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</si>
  <si>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</si>
  <si>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</si>
  <si>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</si>
  <si>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</si>
  <si>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</si>
  <si>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</si>
  <si>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</si>
  <si>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</si>
  <si>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</si>
  <si>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</si>
  <si>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</si>
  <si>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</si>
  <si>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</si>
  <si>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</si>
  <si>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</si>
  <si>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</si>
  <si>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</si>
  <si>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</si>
  <si>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</si>
  <si>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</si>
  <si>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</si>
  <si>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</si>
  <si>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</si>
  <si>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</si>
  <si>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</si>
  <si>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</si>
  <si>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</si>
  <si>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</si>
  <si>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</si>
  <si>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</si>
  <si>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</si>
  <si>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</si>
  <si>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</si>
  <si>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</si>
  <si>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</si>
  <si>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</si>
  <si>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</si>
  <si>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</si>
  <si>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</si>
  <si>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</si>
  <si>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</si>
  <si>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</si>
  <si>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</si>
  <si>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</si>
  <si>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</si>
  <si>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</si>
  <si>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</si>
  <si>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</si>
  <si>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</si>
  <si>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</si>
  <si>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</si>
  <si>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</si>
  <si>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</si>
  <si>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</si>
  <si>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</si>
  <si>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</si>
  <si>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</si>
  <si>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</si>
  <si>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</si>
  <si>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</si>
  <si>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</si>
  <si>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</si>
  <si>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</si>
  <si>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</si>
  <si>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</si>
  <si>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</si>
  <si>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</si>
  <si>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</si>
  <si>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</si>
  <si>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</si>
  <si>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</si>
  <si>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</si>
  <si>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</si>
  <si>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</si>
  <si>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</si>
  <si>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</si>
  <si>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</si>
  <si>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</si>
  <si>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</si>
  <si>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</si>
  <si>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</si>
  <si>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</si>
  <si>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</si>
  <si>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</si>
  <si>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</si>
  <si>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</si>
  <si>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</si>
  <si>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</si>
  <si>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</si>
  <si>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</si>
  <si>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</si>
  <si>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</si>
  <si>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</si>
  <si>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</si>
  <si>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</si>
  <si>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</si>
  <si>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</si>
  <si>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</si>
  <si>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</si>
  <si>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</si>
  <si>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</si>
  <si>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</si>
  <si>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</si>
  <si>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</si>
  <si>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</si>
  <si>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</si>
  <si>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</si>
  <si>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</si>
  <si>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</si>
  <si>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</si>
  <si>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</si>
  <si>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</si>
  <si>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</si>
  <si>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</si>
  <si>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</si>
  <si>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</si>
  <si>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</si>
  <si>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</si>
  <si>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</si>
  <si>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</si>
  <si>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</si>
  <si>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</si>
  <si>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</si>
  <si>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</si>
  <si>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</si>
  <si>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</si>
  <si>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</si>
  <si>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</si>
  <si>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</si>
  <si>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</si>
  <si>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</si>
  <si>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</si>
  <si>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</si>
  <si>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</si>
  <si>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</si>
  <si>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</si>
  <si>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</si>
  <si>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</si>
  <si>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</si>
  <si>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</si>
  <si>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</si>
  <si>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</si>
  <si>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</si>
  <si>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</si>
  <si>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</si>
  <si>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</si>
  <si>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</si>
  <si>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</si>
  <si>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</si>
  <si>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</si>
  <si>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</si>
  <si>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</si>
  <si>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</si>
  <si>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</si>
  <si>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</si>
  <si>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</si>
  <si>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</si>
  <si>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</si>
  <si>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</si>
  <si>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</si>
  <si>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</si>
  <si>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</si>
  <si>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</si>
  <si>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</si>
  <si>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</si>
  <si>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</si>
  <si>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</si>
  <si>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</si>
  <si>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</si>
  <si>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</si>
  <si>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</si>
  <si>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</si>
  <si>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</si>
  <si>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</si>
  <si>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</si>
  <si>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</si>
  <si>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</si>
  <si>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</si>
  <si>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</si>
  <si>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</si>
  <si>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</si>
  <si>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</si>
  <si>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</si>
  <si>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</si>
  <si>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</si>
  <si>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</si>
  <si>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</si>
  <si>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</si>
  <si>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</si>
  <si>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</si>
  <si>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</si>
  <si>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</si>
  <si>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</si>
  <si>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</si>
  <si>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</si>
  <si>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</si>
  <si>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</si>
  <si>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</si>
  <si>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</si>
  <si>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</si>
  <si>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</si>
  <si>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</si>
  <si>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</si>
  <si>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</si>
  <si>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</si>
  <si>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</si>
  <si>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</si>
  <si>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</si>
  <si>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</si>
  <si>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</si>
  <si>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</si>
  <si>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</si>
  <si>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</si>
  <si>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</si>
  <si>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</si>
  <si>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</si>
  <si>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</si>
  <si>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</si>
  <si>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</si>
  <si>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</si>
  <si>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</si>
  <si>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</si>
  <si>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</si>
  <si>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</si>
  <si>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</si>
  <si>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</si>
  <si>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</si>
  <si>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</si>
  <si>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</si>
  <si>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</si>
  <si>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</si>
  <si>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</si>
  <si>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</si>
  <si>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</si>
  <si>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</si>
  <si>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</si>
  <si>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</si>
  <si>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</si>
  <si>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</si>
  <si>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</si>
  <si>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</si>
  <si>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</si>
  <si>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</si>
  <si>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</si>
  <si>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</si>
  <si>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</si>
  <si>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</si>
  <si>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</si>
  <si>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</si>
  <si>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</si>
  <si>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</si>
  <si>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</si>
  <si>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</si>
  <si>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</si>
  <si>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</si>
  <si>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</si>
  <si>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</si>
  <si>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</si>
  <si>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</si>
  <si>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</si>
  <si>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</si>
  <si>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</si>
  <si>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</si>
  <si>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</si>
  <si>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</si>
  <si>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</si>
  <si>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</si>
  <si>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</si>
  <si>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</si>
  <si>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</si>
  <si>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</si>
  <si>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</si>
  <si>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</si>
  <si>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</si>
  <si>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</si>
  <si>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</si>
  <si>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</si>
  <si>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</si>
  <si>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</si>
  <si>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</si>
  <si>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</si>
  <si>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</si>
  <si>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</si>
  <si>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</si>
  <si>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</si>
  <si>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</si>
  <si>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</si>
  <si>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</si>
  <si>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</si>
  <si>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</si>
  <si>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</si>
  <si>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</si>
  <si>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</si>
  <si>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</si>
  <si>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</si>
  <si>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</si>
  <si>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</si>
  <si>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</si>
  <si>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</si>
  <si>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</si>
  <si>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</si>
  <si>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</si>
  <si>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</si>
  <si>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</si>
  <si>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</si>
  <si>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</si>
  <si>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</si>
  <si>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</si>
  <si>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</si>
  <si>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</si>
  <si>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</si>
  <si>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</si>
  <si>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</si>
  <si>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</si>
  <si>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</si>
  <si>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</si>
  <si>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</si>
  <si>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</si>
  <si>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</si>
  <si>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</si>
  <si>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</si>
  <si>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</si>
  <si>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</si>
  <si>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</si>
  <si>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</si>
  <si>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</si>
  <si>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</si>
  <si>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</si>
  <si>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</si>
  <si>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</si>
  <si>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</si>
  <si>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</si>
  <si>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</si>
  <si>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</si>
  <si>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</si>
  <si>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</si>
  <si>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</si>
  <si>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</si>
  <si>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</si>
  <si>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</si>
  <si>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</si>
  <si>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</si>
  <si>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</si>
  <si>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</si>
  <si>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</si>
  <si>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</si>
  <si>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</si>
  <si>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</si>
  <si>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</si>
  <si>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</si>
  <si>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</si>
  <si>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</si>
  <si>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</si>
  <si>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</si>
  <si>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</si>
  <si>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</si>
  <si>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</si>
  <si>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</si>
  <si>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</si>
  <si>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</si>
  <si>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</si>
  <si>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</si>
  <si>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</si>
  <si>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</si>
  <si>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</si>
  <si>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</si>
  <si>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</si>
  <si>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</si>
  <si>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</si>
  <si>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</si>
  <si>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</si>
  <si>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</si>
  <si>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</si>
  <si>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</si>
  <si>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</si>
  <si>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</si>
  <si>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</si>
  <si>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</si>
  <si>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</si>
  <si>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</si>
  <si>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</si>
  <si>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</si>
  <si>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</si>
  <si>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</si>
  <si>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</si>
  <si>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</si>
  <si>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</si>
  <si>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</si>
  <si>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</si>
  <si>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</si>
  <si>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</si>
  <si>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</si>
  <si>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</si>
  <si>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</si>
  <si>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</si>
  <si>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</si>
  <si>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</si>
  <si>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</si>
  <si>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</si>
  <si>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</si>
  <si>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</si>
  <si>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</si>
  <si>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</si>
  <si>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</si>
  <si>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</si>
  <si>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</si>
  <si>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</si>
  <si>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</si>
  <si>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</si>
  <si>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</si>
  <si>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</si>
  <si>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</si>
  <si>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</si>
  <si>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</si>
  <si>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</si>
  <si>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</si>
  <si>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</si>
  <si>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</si>
  <si>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</si>
  <si>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</si>
  <si>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</si>
  <si>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</si>
  <si>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</si>
  <si>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</si>
  <si>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</si>
  <si>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</si>
  <si>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</si>
  <si>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</si>
  <si>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</si>
  <si>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</si>
  <si>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</si>
  <si>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</si>
  <si>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</si>
  <si>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</si>
  <si>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</si>
  <si>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</si>
  <si>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</si>
  <si>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</si>
  <si>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</si>
  <si>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</si>
  <si>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</si>
  <si>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</si>
  <si>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</si>
  <si>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</si>
  <si>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</si>
  <si>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</si>
  <si>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</si>
  <si>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</si>
  <si>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</si>
  <si>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</si>
  <si>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</si>
  <si>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</si>
  <si>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</si>
  <si>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</si>
  <si>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</si>
  <si>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</si>
  <si>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</si>
  <si>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</si>
  <si>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</si>
  <si>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</si>
  <si>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</si>
  <si>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</si>
  <si>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</si>
  <si>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</si>
  <si>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</si>
  <si>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</si>
  <si>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</si>
  <si>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</si>
  <si>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</si>
  <si>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</si>
  <si>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</si>
  <si>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</si>
  <si>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</si>
  <si>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</si>
  <si>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</si>
  <si>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</si>
  <si>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</si>
  <si>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</si>
  <si>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</si>
  <si>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</si>
  <si>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</si>
  <si>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</si>
  <si>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</si>
  <si>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</si>
  <si>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</si>
  <si>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</si>
  <si>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</si>
  <si>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</si>
  <si>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</si>
  <si>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</si>
  <si>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</si>
  <si>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</si>
  <si>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</si>
  <si>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</si>
  <si>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</si>
  <si>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</si>
  <si>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</si>
  <si>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</si>
  <si>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</si>
  <si>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</si>
  <si>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</si>
  <si>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</si>
  <si>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</si>
  <si>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</si>
  <si>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</si>
  <si>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</si>
  <si>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</si>
  <si>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</si>
  <si>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</si>
  <si>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</si>
  <si>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</si>
  <si>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</si>
  <si>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</si>
  <si>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</si>
  <si>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</si>
  <si>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</si>
  <si>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</si>
  <si>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</si>
  <si>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</si>
  <si>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</si>
  <si>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</si>
  <si>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</si>
  <si>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</si>
  <si>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</si>
  <si>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</si>
  <si>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</si>
  <si>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</si>
  <si>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</si>
  <si>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</si>
  <si>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</si>
  <si>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</si>
  <si>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</si>
  <si>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</si>
  <si>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</si>
  <si>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</si>
  <si>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</si>
  <si>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</si>
  <si>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</si>
  <si>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</si>
  <si>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</si>
  <si>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</si>
  <si>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</si>
  <si>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</si>
  <si>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</si>
  <si>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</si>
  <si>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</si>
  <si>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</si>
  <si>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</si>
  <si>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</si>
  <si>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</si>
  <si>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</si>
  <si>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</si>
  <si>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</si>
  <si>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</si>
  <si>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</si>
  <si>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</si>
  <si>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</si>
  <si>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</si>
  <si>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</si>
  <si>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</si>
  <si>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</si>
  <si>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</si>
  <si>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</si>
  <si>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</si>
  <si>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</si>
  <si>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</si>
  <si>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</si>
  <si>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</si>
  <si>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</si>
  <si>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</si>
  <si>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</si>
  <si>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</si>
  <si>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</si>
  <si>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</si>
  <si>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</si>
  <si>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</si>
  <si>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</si>
  <si>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</si>
  <si>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</si>
  <si>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</si>
  <si>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</si>
  <si>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</si>
  <si>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</si>
  <si>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</si>
  <si>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</si>
  <si>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</si>
  <si>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</si>
  <si>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</si>
  <si>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</si>
  <si>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</si>
  <si>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</si>
  <si>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</si>
  <si>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</si>
  <si>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</si>
  <si>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</si>
  <si>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</si>
  <si>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</si>
  <si>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</si>
  <si>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</si>
  <si>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</si>
  <si>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</si>
  <si>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</si>
  <si>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</si>
  <si>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</si>
  <si>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</si>
  <si>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</si>
  <si>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</si>
  <si>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</si>
  <si>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</si>
  <si>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</si>
  <si>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</si>
  <si>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</si>
  <si>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</si>
  <si>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</si>
  <si>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</si>
  <si>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</si>
  <si>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</si>
  <si>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</si>
  <si>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</si>
  <si>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</si>
  <si>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</si>
  <si>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</si>
  <si>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</si>
  <si>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</si>
  <si>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</si>
  <si>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</si>
  <si>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</si>
  <si>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</si>
  <si>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</si>
  <si>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</si>
  <si>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</si>
  <si>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</si>
  <si>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</si>
  <si>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</si>
  <si>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</si>
  <si>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</si>
  <si>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</si>
  <si>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</si>
  <si>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</si>
  <si>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</si>
  <si>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</si>
  <si>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</si>
  <si>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</si>
  <si>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</si>
  <si>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</si>
  <si>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</si>
  <si>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</si>
  <si>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</si>
  <si>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</si>
  <si>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</si>
  <si>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</si>
  <si>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</si>
  <si>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</si>
  <si>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</si>
  <si>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</si>
  <si>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</si>
  <si>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</si>
  <si>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</si>
  <si>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</si>
  <si>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</si>
  <si>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</si>
  <si>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</si>
  <si>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</si>
  <si>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</si>
  <si>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</si>
  <si>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</si>
  <si>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</si>
  <si>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</si>
  <si>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</si>
  <si>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</si>
  <si>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</si>
  <si>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</si>
  <si>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</si>
  <si>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</si>
  <si>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</si>
  <si>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</si>
  <si>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</si>
  <si>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</si>
  <si>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</si>
  <si>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</si>
  <si>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</si>
  <si>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</si>
  <si>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</si>
  <si>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</si>
  <si>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</si>
  <si>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</si>
  <si>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</si>
  <si>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</si>
  <si>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</si>
  <si>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</si>
  <si>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</si>
  <si>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</si>
  <si>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</si>
  <si>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</si>
  <si>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</si>
  <si>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</si>
  <si>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</si>
  <si>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</si>
  <si>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</si>
  <si>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</si>
  <si>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</si>
  <si>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</si>
  <si>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</si>
  <si>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</si>
  <si>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</si>
  <si>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</si>
  <si>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</si>
  <si>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</si>
  <si>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</si>
  <si>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</si>
  <si>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</si>
  <si>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</si>
  <si>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</si>
  <si>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</si>
  <si>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</si>
  <si>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</si>
  <si>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</si>
  <si>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</si>
  <si>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</si>
  <si>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</si>
  <si>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</si>
  <si>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</si>
  <si>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</si>
  <si>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</si>
  <si>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</si>
  <si>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</si>
  <si>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</si>
  <si>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</si>
  <si>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</si>
  <si>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</si>
  <si>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</si>
  <si>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</si>
  <si>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</si>
  <si>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</si>
  <si>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</si>
  <si>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</si>
  <si>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</si>
  <si>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</si>
  <si>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</si>
  <si>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</si>
  <si>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</si>
  <si>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</si>
  <si>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</si>
  <si>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</si>
  <si>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</si>
  <si>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</si>
  <si>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</si>
  <si>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</si>
  <si>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</si>
  <si>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</si>
  <si>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</si>
  <si>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</si>
  <si>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</si>
  <si>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</si>
  <si>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</si>
  <si>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</si>
  <si>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</si>
  <si>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</si>
  <si>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</si>
  <si>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</si>
  <si>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</si>
  <si>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</si>
  <si>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</si>
  <si>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</si>
  <si>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</si>
  <si>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</si>
  <si>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</si>
  <si>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</si>
  <si>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</si>
  <si>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</si>
  <si>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</si>
  <si>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</si>
  <si>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</si>
  <si>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</si>
  <si>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</si>
  <si>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</si>
  <si>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</si>
  <si>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</si>
  <si>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</si>
  <si>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</si>
  <si>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</si>
  <si>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</si>
  <si>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</si>
  <si>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</si>
  <si>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</si>
  <si>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</si>
  <si>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</si>
  <si>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</si>
  <si>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</si>
  <si>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</si>
  <si>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</si>
  <si>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</si>
  <si>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</si>
  <si>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</si>
  <si>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</si>
  <si>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</si>
  <si>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</si>
  <si>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</si>
  <si>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</si>
  <si>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</si>
  <si>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</si>
  <si>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</si>
  <si>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</si>
  <si>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</si>
  <si>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</si>
  <si>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</si>
  <si>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</si>
  <si>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</si>
  <si>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</si>
  <si>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</si>
  <si>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</si>
  <si>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</si>
  <si>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</si>
  <si>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</si>
  <si>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</si>
  <si>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</si>
  <si>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</si>
  <si>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</si>
  <si>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</si>
  <si>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</si>
  <si>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</si>
  <si>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</si>
  <si>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</si>
  <si>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</si>
  <si>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</si>
  <si>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</si>
  <si>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</si>
  <si>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</si>
  <si>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</si>
  <si>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</si>
  <si>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</si>
  <si>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</si>
  <si>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</si>
  <si>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</si>
  <si>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</si>
  <si>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</si>
  <si>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</si>
  <si>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</si>
  <si>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</si>
  <si>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</si>
  <si>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</si>
  <si>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</si>
  <si>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</si>
  <si>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</si>
  <si>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</si>
  <si>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</si>
  <si>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</si>
  <si>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</si>
  <si>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</si>
  <si>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</si>
  <si>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</si>
  <si>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</si>
  <si>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</si>
  <si>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</si>
  <si>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</si>
  <si>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</si>
  <si>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</si>
  <si>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</si>
  <si>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</si>
  <si>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</si>
  <si>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</si>
  <si>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</si>
  <si>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</si>
  <si>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</si>
  <si>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</si>
  <si>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</si>
  <si>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</si>
  <si>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</si>
  <si>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</si>
  <si>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</si>
  <si>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</si>
  <si>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</si>
  <si>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</si>
  <si>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</si>
  <si>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</si>
  <si>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</si>
  <si>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</si>
  <si>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</si>
  <si>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</si>
  <si>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</si>
  <si>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</si>
  <si>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</si>
  <si>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</si>
  <si>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</si>
  <si>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</si>
  <si>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</si>
  <si>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</si>
  <si>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</si>
  <si>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</si>
  <si>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</si>
  <si>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</si>
  <si>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</si>
  <si>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</si>
  <si>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</si>
  <si>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</si>
  <si>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</si>
  <si>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</si>
  <si>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</si>
  <si>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</si>
  <si>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</si>
  <si>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</si>
  <si>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</si>
  <si>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</si>
  <si>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</si>
  <si>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</si>
  <si>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</si>
  <si>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</si>
  <si>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</si>
  <si>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</si>
  <si>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</si>
  <si>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</si>
  <si>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</si>
  <si>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</si>
  <si>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</si>
  <si>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</si>
  <si>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</si>
  <si>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</si>
  <si>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</si>
  <si>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</si>
  <si>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</si>
  <si>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</si>
  <si>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</si>
  <si>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</si>
  <si>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</si>
  <si>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</si>
  <si>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</si>
  <si>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</si>
  <si>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</si>
  <si>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</si>
  <si>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</si>
  <si>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</si>
  <si>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</si>
  <si>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</si>
  <si>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</si>
  <si>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</si>
  <si>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</si>
  <si>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</si>
  <si>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</si>
  <si>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</si>
  <si>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</si>
  <si>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</si>
  <si>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</si>
  <si>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</si>
  <si>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</si>
  <si>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</si>
  <si>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</si>
  <si>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</si>
  <si>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</si>
  <si>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</si>
  <si>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</si>
  <si>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</si>
  <si>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</si>
  <si>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</si>
  <si>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</si>
  <si>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</si>
  <si>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</si>
  <si>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</si>
  <si>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</si>
  <si>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</si>
  <si>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</si>
  <si>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</si>
  <si>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</si>
  <si>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</si>
  <si>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</si>
  <si>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</si>
  <si>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</si>
  <si>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</si>
  <si>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</si>
  <si>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</si>
  <si>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</si>
  <si>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</si>
  <si>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</si>
  <si>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</si>
  <si>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</si>
  <si>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</si>
  <si>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</si>
  <si>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</si>
  <si>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</si>
  <si>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</si>
  <si>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</si>
  <si>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</si>
  <si>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</si>
  <si>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</si>
  <si>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</si>
  <si>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</si>
  <si>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</si>
  <si>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</si>
  <si>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</si>
  <si>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</si>
  <si>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</si>
  <si>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</si>
  <si>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</si>
  <si>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</si>
  <si>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</si>
  <si>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</si>
  <si>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</si>
  <si>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</si>
  <si>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</si>
  <si>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</si>
  <si>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</si>
  <si>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</si>
  <si>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</si>
  <si>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</si>
  <si>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</si>
  <si>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</si>
  <si>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</si>
  <si>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</si>
  <si>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</si>
  <si>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</si>
  <si>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</si>
  <si>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</si>
  <si>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</si>
  <si>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</si>
  <si>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</si>
  <si>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</si>
  <si>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</si>
  <si>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</si>
  <si>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</si>
  <si>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</si>
  <si>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</si>
  <si>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</si>
  <si>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</si>
  <si>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</si>
  <si>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</si>
  <si>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</si>
  <si>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</si>
  <si>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</si>
  <si>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</si>
  <si>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</si>
  <si>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</si>
  <si>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</si>
  <si>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</si>
  <si>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</si>
  <si>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</si>
  <si>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</si>
  <si>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</si>
  <si>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</si>
  <si>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</si>
  <si>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</si>
  <si>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</si>
  <si>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</si>
  <si>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</si>
  <si>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</si>
  <si>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</si>
  <si>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</si>
  <si>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</si>
  <si>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</si>
  <si>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</si>
  <si>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</si>
  <si>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</si>
  <si>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</si>
  <si>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</si>
  <si>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</si>
  <si>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</si>
  <si>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</si>
  <si>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</si>
  <si>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</si>
  <si>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</si>
  <si>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</si>
  <si>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</si>
  <si>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</si>
  <si>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</si>
  <si>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</si>
  <si>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</si>
  <si>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</si>
  <si>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</si>
  <si>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</si>
  <si>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</si>
  <si>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</si>
  <si>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</si>
  <si>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</si>
  <si>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</si>
  <si>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</si>
  <si>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</si>
  <si>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</si>
  <si>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</si>
  <si>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</si>
  <si>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</si>
  <si>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</si>
  <si>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</si>
  <si>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</si>
  <si>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</si>
  <si>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</si>
  <si>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</si>
  <si>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</si>
  <si>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</si>
  <si>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</si>
  <si>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</si>
  <si>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</si>
  <si>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</si>
  <si>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</si>
  <si>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</si>
  <si>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</si>
  <si>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</si>
  <si>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</si>
  <si>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</si>
  <si>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</si>
  <si>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</si>
  <si>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</si>
  <si>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</si>
  <si>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</si>
  <si>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</si>
  <si>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</si>
  <si>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</si>
  <si>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</si>
  <si>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</si>
  <si>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</si>
  <si>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</si>
  <si>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</si>
  <si>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</si>
  <si>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</si>
  <si>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</si>
  <si>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</si>
  <si>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</si>
  <si>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</si>
  <si>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</si>
  <si>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</si>
  <si>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</si>
  <si>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</si>
  <si>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</si>
  <si>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</si>
  <si>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</si>
  <si>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</si>
  <si>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</si>
  <si>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</si>
  <si>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</si>
  <si>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</si>
  <si>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</si>
  <si>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</si>
  <si>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</si>
  <si>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</si>
  <si>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</si>
  <si>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</si>
  <si>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</si>
  <si>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</si>
  <si>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</si>
  <si>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</si>
  <si>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</si>
  <si>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</si>
  <si>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</si>
  <si>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</si>
  <si>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</si>
  <si>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</si>
  <si>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</si>
  <si>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</si>
  <si>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</si>
  <si>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</si>
  <si>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</si>
  <si>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</si>
  <si>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</si>
  <si>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</si>
  <si>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</si>
  <si>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</si>
  <si>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</si>
  <si>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</si>
  <si>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</si>
  <si>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</si>
  <si>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</si>
  <si>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</si>
  <si>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</si>
  <si>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</si>
  <si>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</si>
  <si>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</si>
  <si>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</si>
  <si>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</si>
  <si>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</si>
  <si>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</si>
  <si>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</si>
  <si>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</si>
  <si>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</si>
  <si>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</si>
  <si>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</si>
  <si>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</si>
  <si>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</si>
  <si>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</si>
  <si>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</si>
  <si>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</si>
  <si>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</si>
  <si>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</si>
  <si>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</si>
  <si>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</si>
  <si>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</si>
  <si>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</si>
  <si>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</si>
  <si>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</si>
  <si>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</si>
  <si>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</si>
  <si>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</si>
  <si>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</si>
  <si>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</si>
  <si>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</si>
  <si>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</si>
  <si>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</si>
  <si>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</si>
  <si>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</si>
  <si>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</si>
  <si>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</si>
  <si>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</si>
  <si>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</si>
  <si>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</si>
  <si>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</si>
  <si>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</si>
  <si>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</si>
  <si>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</si>
  <si>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</si>
  <si>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</si>
  <si>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</si>
  <si>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</si>
  <si>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</si>
  <si>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</si>
  <si>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</si>
  <si>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</si>
  <si>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</si>
  <si>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</si>
  <si>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</si>
  <si>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</si>
  <si>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</si>
  <si>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</si>
  <si>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</si>
  <si>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</si>
  <si>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</si>
  <si>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</si>
  <si>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</si>
  <si>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</si>
  <si>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</si>
  <si>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</si>
  <si>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</si>
  <si>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</si>
  <si>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</si>
  <si>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</si>
  <si>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</si>
  <si>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</si>
  <si>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</si>
  <si>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</si>
  <si>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</si>
  <si>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</si>
  <si>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</si>
  <si>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</si>
  <si>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</si>
  <si>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</si>
  <si>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</si>
  <si>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</si>
  <si>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</si>
  <si>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</si>
  <si>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</si>
  <si>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</si>
  <si>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</si>
  <si>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</si>
  <si>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</si>
  <si>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</si>
  <si>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</si>
  <si>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</si>
  <si>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</si>
  <si>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</si>
  <si>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</si>
  <si>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</si>
  <si>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</si>
  <si>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</si>
  <si>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</si>
  <si>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</si>
  <si>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</si>
  <si>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</si>
  <si>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</si>
  <si>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</si>
  <si>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</si>
  <si>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</si>
  <si>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</si>
  <si>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</si>
  <si>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</si>
  <si>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</si>
  <si>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</si>
  <si>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</si>
  <si>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</si>
  <si>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</si>
  <si>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</si>
  <si>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</si>
  <si>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</si>
  <si>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</si>
  <si>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</si>
  <si>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</si>
  <si>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</si>
  <si>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</si>
  <si>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</si>
  <si>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</si>
  <si>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</si>
  <si>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</si>
  <si>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</si>
  <si>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</si>
  <si>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</si>
  <si>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</si>
  <si>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</si>
  <si>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</si>
  <si>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</si>
  <si>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</si>
  <si>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</si>
  <si>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</si>
  <si>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</si>
  <si>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</si>
  <si>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</si>
  <si>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</si>
  <si>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</si>
  <si>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</si>
  <si>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</si>
  <si>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</si>
  <si>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</si>
  <si>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</si>
  <si>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</si>
  <si>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</si>
  <si>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</si>
  <si>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</si>
  <si>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</si>
  <si>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</si>
  <si>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</si>
  <si>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</si>
  <si>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</si>
  <si>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</si>
  <si>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</si>
  <si>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</si>
  <si>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</si>
  <si>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</si>
  <si>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</si>
  <si>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</si>
  <si>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</si>
  <si>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</si>
  <si>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</si>
  <si>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</si>
  <si>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</si>
  <si>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</si>
  <si>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</si>
  <si>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</si>
  <si>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</si>
  <si>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</si>
  <si>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</si>
  <si>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</si>
  <si>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</si>
  <si>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</si>
  <si>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</si>
  <si>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</si>
  <si>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</si>
  <si>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</si>
  <si>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</si>
  <si>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</si>
  <si>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</si>
  <si>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</si>
  <si>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</si>
  <si>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</si>
  <si>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</si>
  <si>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</si>
  <si>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</si>
  <si>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</si>
  <si>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</si>
  <si>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</si>
  <si>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</si>
  <si>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</si>
  <si>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</si>
  <si>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</si>
  <si>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</si>
  <si>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</si>
  <si>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</si>
  <si>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</si>
  <si>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</si>
  <si>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</si>
  <si>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</si>
  <si>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</si>
  <si>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</si>
  <si>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</si>
  <si>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</si>
  <si>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</si>
  <si>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</si>
  <si>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</si>
  <si>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</si>
  <si>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</si>
  <si>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</si>
  <si>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</si>
  <si>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</si>
  <si>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</si>
  <si>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</si>
  <si>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</si>
  <si>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</si>
  <si>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</si>
  <si>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</si>
  <si>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</si>
  <si>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</si>
  <si>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</si>
  <si>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</si>
  <si>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</si>
  <si>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</si>
  <si>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</si>
  <si>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</si>
  <si>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</si>
  <si>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</si>
  <si>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</si>
  <si>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</si>
  <si>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</si>
  <si>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</si>
  <si>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</si>
  <si>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</si>
  <si>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</si>
  <si>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</si>
  <si>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</si>
  <si>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</si>
  <si>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</si>
  <si>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</si>
  <si>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</si>
  <si>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</si>
  <si>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</si>
  <si>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</si>
  <si>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</si>
  <si>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</si>
  <si>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</si>
  <si>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</si>
  <si>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</si>
  <si>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</si>
  <si>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</si>
  <si>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</si>
  <si>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</si>
  <si>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</si>
  <si>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</si>
  <si>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</si>
  <si>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</si>
  <si>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</si>
  <si>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</si>
  <si>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</si>
  <si>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</si>
  <si>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</si>
  <si>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</si>
  <si>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</si>
  <si>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</si>
  <si>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</si>
  <si>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</si>
  <si>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</si>
  <si>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</si>
  <si>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</si>
  <si>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</si>
  <si>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</si>
  <si>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</si>
  <si>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</si>
  <si>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</si>
  <si>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</si>
  <si>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</si>
  <si>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</si>
  <si>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</si>
  <si>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</si>
  <si>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</si>
  <si>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</si>
  <si>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</si>
  <si>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</si>
  <si>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</si>
  <si>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</si>
  <si>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</si>
  <si>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</si>
  <si>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</si>
  <si>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</si>
  <si>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</si>
  <si>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</si>
  <si>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</si>
  <si>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</si>
  <si>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</si>
  <si>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</si>
  <si>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</si>
  <si>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</si>
  <si>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</si>
  <si>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</si>
  <si>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</si>
  <si>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</si>
  <si>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</si>
  <si>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</si>
  <si>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</si>
  <si>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</si>
  <si>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</si>
  <si>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</si>
  <si>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</si>
  <si>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</si>
  <si>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</si>
  <si>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</si>
  <si>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</si>
  <si>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</si>
  <si>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</si>
  <si>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</si>
  <si>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</si>
  <si>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</si>
  <si>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</si>
  <si>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</si>
  <si>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</si>
  <si>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</si>
  <si>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</si>
  <si>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</si>
  <si>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</si>
  <si>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</si>
  <si>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</si>
  <si>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</si>
  <si>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</si>
  <si>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</si>
  <si>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</si>
  <si>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</si>
  <si>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</si>
  <si>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</si>
  <si>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</si>
  <si>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</si>
  <si>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</si>
  <si>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</si>
  <si>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</si>
  <si>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</si>
  <si>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</si>
  <si>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</si>
  <si>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</si>
  <si>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</si>
  <si>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</si>
  <si>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</si>
  <si>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</si>
  <si>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</si>
  <si>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</si>
  <si>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</si>
  <si>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</si>
  <si>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</si>
  <si>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</si>
  <si>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</si>
  <si>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</si>
  <si>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</si>
  <si>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</si>
  <si>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</si>
  <si>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</si>
  <si>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</si>
  <si>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</si>
  <si>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</si>
  <si>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</si>
  <si>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</si>
  <si>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</si>
  <si>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</si>
  <si>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</si>
  <si>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</si>
  <si>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</si>
  <si>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</si>
  <si>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</si>
  <si>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</si>
  <si>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</si>
  <si>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</si>
  <si>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</si>
  <si>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</si>
  <si>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</si>
  <si>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</si>
  <si>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</si>
  <si>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</si>
  <si>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</si>
  <si>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</si>
  <si>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</si>
  <si>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</si>
  <si>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</si>
  <si>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</si>
  <si>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</si>
  <si>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</si>
  <si>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</si>
  <si>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</si>
  <si>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</si>
  <si>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</si>
  <si>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</si>
  <si>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</si>
  <si>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</si>
  <si>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</si>
  <si>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</si>
  <si>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</si>
  <si>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</si>
  <si>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</si>
  <si>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</si>
  <si>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</si>
  <si>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</si>
  <si>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</si>
  <si>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</si>
  <si>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</si>
  <si>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</si>
  <si>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</si>
  <si>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</si>
  <si>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</si>
  <si>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</si>
  <si>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</si>
  <si>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</si>
  <si>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</si>
  <si>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</si>
  <si>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</si>
  <si>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</si>
  <si>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</si>
  <si>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</si>
  <si>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</si>
  <si>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</si>
  <si>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</si>
  <si>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</si>
  <si>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</si>
  <si>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</si>
  <si>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</si>
  <si>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</si>
  <si>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</si>
  <si>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</si>
  <si>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</si>
  <si>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</si>
  <si>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</si>
  <si>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</si>
  <si>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</si>
  <si>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</si>
  <si>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</si>
  <si>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</si>
  <si>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</si>
  <si>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</si>
  <si>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</si>
  <si>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</si>
  <si>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</si>
  <si>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</si>
  <si>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</si>
  <si>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</si>
  <si>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</si>
  <si>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</si>
  <si>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</si>
  <si>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</si>
  <si>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</si>
  <si>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</si>
  <si>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</si>
  <si>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</si>
  <si>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</si>
  <si>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</si>
  <si>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</si>
  <si>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</si>
  <si>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</si>
  <si>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</si>
  <si>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</si>
  <si>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</si>
  <si>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</si>
  <si>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</si>
  <si>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</si>
  <si>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</si>
  <si>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</si>
  <si>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</si>
  <si>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</si>
  <si>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</si>
  <si>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</si>
  <si>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</si>
  <si>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</si>
  <si>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</si>
  <si>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</si>
  <si>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</si>
  <si>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</si>
  <si>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</si>
  <si>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</si>
  <si>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</si>
  <si>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</si>
  <si>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</si>
  <si>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</si>
  <si>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</si>
  <si>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</si>
  <si>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</si>
  <si>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</si>
  <si>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</si>
  <si>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</si>
  <si>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</si>
  <si>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</si>
  <si>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</si>
  <si>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</si>
  <si>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</si>
  <si>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</si>
  <si>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</si>
  <si>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</si>
  <si>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</si>
  <si>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</si>
  <si>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</si>
  <si>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</si>
  <si>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</si>
  <si>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</si>
  <si>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</si>
  <si>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</si>
  <si>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</si>
  <si>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</si>
  <si>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</si>
  <si>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</si>
  <si>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</si>
  <si>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</si>
  <si>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</si>
  <si>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</si>
  <si>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</si>
  <si>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</si>
  <si>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</si>
  <si>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</si>
  <si>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</si>
  <si>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</si>
  <si>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</si>
  <si>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</si>
  <si>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</si>
  <si>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</si>
  <si>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</si>
  <si>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</si>
  <si>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</si>
  <si>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</si>
  <si>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</si>
  <si>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</si>
  <si>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</si>
  <si>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</si>
  <si>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</si>
  <si>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</si>
  <si>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</si>
  <si>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</si>
  <si>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</si>
  <si>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</si>
  <si>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</si>
  <si>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</si>
  <si>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</si>
  <si>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</si>
  <si>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</si>
  <si>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</si>
  <si>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</si>
  <si>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</si>
  <si>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</si>
  <si>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</si>
  <si>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</si>
  <si>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</si>
  <si>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</si>
  <si>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</si>
  <si>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</si>
  <si>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</si>
  <si>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</si>
  <si>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</si>
  <si>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</si>
  <si>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</si>
  <si>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</si>
  <si>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</si>
  <si>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</si>
  <si>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</si>
  <si>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</si>
  <si>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</si>
  <si>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</si>
  <si>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</si>
  <si>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</si>
  <si>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</si>
  <si>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</si>
  <si>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</si>
  <si>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</si>
  <si>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</si>
  <si>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</si>
  <si>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</si>
  <si>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</si>
  <si>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</si>
  <si>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</si>
  <si>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</si>
  <si>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</si>
  <si>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</si>
  <si>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</si>
  <si>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</si>
  <si>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</si>
  <si>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</si>
  <si>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</si>
  <si>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</si>
  <si>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</si>
  <si>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</si>
  <si>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</si>
  <si>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</si>
  <si>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</si>
  <si>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</si>
  <si>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</si>
  <si>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</si>
  <si>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</si>
  <si>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</si>
  <si>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</si>
  <si>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</si>
  <si>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</si>
  <si>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</si>
  <si>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</si>
  <si>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</si>
  <si>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</si>
  <si>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</si>
  <si>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</si>
  <si>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</si>
  <si>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</si>
  <si>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</si>
  <si>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</si>
  <si>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</si>
  <si>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</si>
  <si>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</si>
  <si>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</si>
  <si>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</si>
  <si>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</si>
  <si>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</si>
  <si>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</si>
  <si>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</si>
  <si>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</si>
  <si>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</si>
  <si>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</si>
  <si>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</si>
  <si>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</si>
  <si>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</si>
  <si>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</si>
  <si>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</si>
  <si>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</si>
  <si>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</si>
  <si>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</si>
  <si>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</si>
  <si>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</si>
  <si>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</si>
  <si>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</si>
  <si>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</si>
  <si>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</si>
  <si>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</si>
  <si>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</si>
  <si>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</si>
  <si>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</si>
  <si>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</si>
  <si>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</si>
  <si>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</si>
  <si>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</si>
  <si>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</si>
  <si>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</si>
  <si>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</si>
  <si>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</si>
  <si>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</si>
  <si>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</si>
  <si>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</si>
  <si>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</si>
  <si>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</si>
  <si>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</si>
  <si>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</si>
  <si>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</si>
  <si>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</si>
  <si>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</si>
  <si>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</si>
  <si>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</si>
  <si>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</si>
  <si>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</si>
  <si>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</si>
  <si>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</si>
  <si>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</si>
  <si>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</si>
  <si>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</si>
  <si>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</si>
  <si>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</si>
  <si>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</si>
  <si>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</si>
  <si>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</si>
  <si>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</si>
  <si>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</si>
  <si>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</si>
  <si>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</si>
  <si>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</si>
  <si>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</si>
  <si>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</si>
  <si>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</si>
  <si>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</si>
  <si>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</si>
  <si>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</si>
  <si>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</si>
  <si>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</si>
  <si>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</si>
  <si>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</si>
  <si>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</si>
  <si>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</si>
  <si>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</si>
  <si>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</si>
  <si>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</si>
  <si>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</si>
  <si>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</si>
  <si>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</si>
  <si>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</si>
  <si>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</si>
  <si>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</si>
  <si>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</si>
  <si>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</si>
  <si>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</si>
  <si>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</si>
  <si>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</si>
  <si>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</si>
  <si>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</si>
  <si>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</si>
  <si>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</si>
  <si>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</si>
  <si>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</si>
  <si>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</si>
  <si>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</si>
  <si>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</si>
  <si>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</si>
  <si>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</si>
  <si>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</si>
  <si>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</si>
  <si>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</si>
  <si>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</si>
  <si>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</si>
  <si>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</si>
  <si>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</si>
  <si>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</si>
  <si>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</si>
  <si>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</si>
  <si>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</si>
  <si>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</si>
  <si>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</si>
  <si>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</si>
  <si>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</si>
  <si>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</si>
  <si>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</si>
  <si>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</si>
  <si>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</si>
  <si>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</si>
  <si>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</si>
  <si>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</si>
  <si>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</si>
  <si>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</si>
  <si>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</si>
  <si>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</si>
  <si>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</si>
  <si>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</si>
  <si>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</si>
  <si>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</si>
  <si>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</si>
  <si>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</si>
  <si>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</si>
  <si>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</si>
  <si>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</si>
  <si>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</si>
  <si>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</si>
  <si>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</si>
  <si>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</si>
  <si>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</si>
  <si>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</si>
  <si>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</si>
  <si>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</si>
  <si>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</si>
  <si>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</si>
  <si>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</si>
  <si>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</si>
  <si>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</si>
  <si>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</si>
  <si>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</si>
  <si>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</si>
  <si>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</si>
  <si>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</si>
  <si>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</si>
  <si>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</si>
  <si>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</si>
  <si>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</si>
  <si>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</si>
  <si>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</si>
  <si>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</si>
  <si>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</si>
  <si>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</si>
  <si>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</si>
  <si>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</si>
  <si>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</si>
  <si>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</si>
  <si>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</si>
  <si>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</si>
  <si>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</si>
  <si>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</si>
  <si>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</si>
  <si>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</si>
  <si>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</si>
  <si>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</si>
  <si>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</si>
  <si>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</si>
  <si>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</si>
  <si>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</si>
  <si>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</si>
  <si>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</si>
  <si>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</si>
  <si>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</si>
  <si>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</si>
  <si>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</si>
  <si>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</si>
  <si>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</si>
  <si>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</si>
  <si>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</si>
  <si>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</si>
  <si>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</si>
  <si>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</si>
  <si>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</si>
  <si>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</si>
  <si>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</si>
  <si>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</si>
  <si>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</si>
  <si>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</si>
  <si>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</si>
  <si>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</si>
  <si>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</si>
  <si>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</si>
  <si>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</si>
  <si>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</si>
  <si>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</si>
  <si>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</si>
  <si>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</si>
  <si>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</si>
  <si>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</si>
  <si>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</si>
  <si>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</si>
  <si>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</si>
  <si>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</si>
  <si>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</si>
  <si>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</si>
  <si>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</si>
  <si>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</si>
  <si>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</si>
  <si>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</si>
  <si>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</si>
  <si>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</si>
  <si>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</si>
  <si>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</si>
  <si>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</si>
  <si>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</si>
  <si>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</si>
  <si>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</si>
  <si>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</si>
  <si>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</si>
  <si>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</si>
  <si>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</si>
  <si>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</si>
  <si>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</si>
  <si>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</si>
  <si>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</si>
  <si>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</si>
  <si>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</si>
  <si>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</si>
  <si>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</si>
  <si>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</si>
  <si>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</si>
  <si>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</si>
  <si>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</si>
  <si>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</si>
  <si>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</si>
  <si>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</si>
  <si>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</si>
  <si>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</si>
  <si>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</si>
  <si>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</si>
  <si>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</si>
  <si>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</si>
  <si>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</si>
  <si>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</si>
  <si>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</si>
  <si>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</si>
  <si>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</si>
  <si>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</si>
  <si>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</si>
  <si>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</si>
  <si>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</si>
  <si>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</si>
  <si>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</si>
  <si>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</si>
  <si>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</si>
  <si>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</si>
  <si>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</si>
  <si>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</si>
  <si>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</si>
  <si>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</si>
  <si>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</si>
  <si>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</si>
  <si>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</si>
  <si>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</si>
  <si>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</si>
  <si>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</si>
  <si>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</si>
  <si>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</si>
  <si>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</si>
  <si>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</si>
  <si>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</si>
  <si>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</si>
  <si>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</si>
  <si>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</si>
  <si>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</si>
  <si>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</si>
  <si>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</si>
  <si>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</si>
  <si>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</si>
  <si>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</si>
  <si>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</si>
  <si>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</si>
  <si>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</si>
  <si>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</si>
  <si>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</si>
  <si>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</si>
  <si>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</si>
  <si>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</si>
  <si>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</si>
  <si>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</si>
  <si>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</si>
  <si>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</si>
  <si>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</si>
  <si>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</si>
  <si>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</si>
  <si>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</si>
  <si>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</si>
  <si>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</si>
  <si>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</si>
  <si>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</si>
  <si>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</si>
  <si>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</si>
  <si>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</si>
  <si>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</si>
  <si>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</si>
  <si>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</si>
  <si>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</si>
  <si>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</si>
  <si>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</si>
  <si>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</si>
  <si>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</si>
  <si>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</si>
  <si>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</si>
  <si>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</si>
  <si>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</si>
  <si>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</si>
  <si>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</si>
  <si>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</si>
  <si>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</si>
  <si>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</si>
  <si>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</si>
  <si>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</si>
  <si>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</si>
  <si>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</si>
  <si>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</si>
  <si>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</si>
  <si>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</si>
  <si>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</si>
  <si>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</si>
  <si>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</si>
  <si>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</si>
  <si>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</si>
  <si>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</si>
  <si>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</si>
  <si>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</si>
  <si>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</si>
  <si>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</si>
  <si>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</si>
  <si>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</si>
  <si>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</si>
  <si>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</si>
  <si>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</si>
  <si>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</si>
  <si>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</si>
  <si>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</si>
  <si>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</si>
  <si>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</si>
  <si>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</si>
  <si>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</si>
  <si>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</si>
  <si>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</si>
  <si>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</si>
  <si>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</si>
  <si>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</si>
  <si>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</si>
  <si>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</si>
  <si>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</si>
  <si>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</si>
  <si>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</si>
  <si>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</si>
  <si>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</si>
  <si>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</si>
  <si>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</si>
  <si>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</si>
  <si>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</si>
  <si>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</si>
  <si>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</si>
  <si>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</si>
  <si>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</si>
  <si>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</si>
  <si>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</si>
  <si>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</si>
  <si>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</si>
  <si>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</si>
  <si>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</si>
  <si>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</si>
  <si>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</si>
  <si>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</si>
  <si>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</si>
  <si>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</si>
  <si>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</si>
  <si>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</si>
  <si>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</si>
  <si>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</si>
  <si>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</si>
  <si>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</si>
  <si>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</si>
  <si>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</si>
  <si>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</si>
  <si>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</si>
  <si>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</si>
  <si>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</si>
  <si>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</si>
  <si>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</si>
  <si>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</si>
  <si>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</si>
  <si>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</si>
  <si>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</si>
  <si>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</si>
  <si>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</si>
  <si>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</si>
  <si>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</si>
  <si>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</si>
  <si>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</si>
  <si>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</si>
  <si>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</si>
  <si>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</si>
  <si>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</si>
  <si>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</si>
  <si>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</si>
  <si>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</si>
  <si>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</si>
  <si>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</si>
  <si>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</si>
  <si>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</si>
  <si>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</si>
  <si>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</si>
  <si>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</si>
  <si>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</si>
  <si>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</si>
  <si>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</si>
  <si>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</si>
  <si>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</si>
  <si>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</si>
  <si>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</si>
  <si>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</si>
  <si>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</si>
  <si>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</si>
  <si>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</si>
  <si>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</si>
  <si>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</si>
  <si>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</si>
  <si>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</si>
  <si>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</si>
  <si>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</si>
  <si>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</si>
  <si>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</si>
  <si>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</si>
  <si>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</si>
  <si>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</si>
  <si>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</si>
  <si>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</si>
  <si>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</si>
  <si>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</si>
  <si>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</si>
  <si>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</si>
  <si>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</si>
  <si>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</si>
  <si>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</si>
  <si>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</si>
  <si>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</si>
  <si>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</si>
  <si>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</si>
  <si>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</si>
  <si>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</si>
  <si>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</si>
  <si>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</si>
  <si>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</si>
  <si>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</si>
  <si>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</si>
  <si>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</si>
  <si>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</si>
  <si>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</si>
  <si>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</si>
  <si>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</si>
  <si>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</si>
  <si>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</si>
  <si>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</si>
  <si>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</si>
  <si>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</si>
  <si>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</si>
  <si>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</si>
  <si>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</si>
  <si>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</si>
  <si>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</si>
  <si>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</si>
  <si>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</si>
  <si>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</si>
  <si>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</si>
  <si>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</si>
  <si>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</si>
  <si>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</si>
  <si>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</si>
  <si>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</si>
  <si>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</si>
  <si>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</si>
  <si>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</si>
  <si>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</si>
  <si>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</si>
  <si>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</si>
  <si>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</si>
  <si>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</si>
  <si>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</si>
  <si>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</si>
  <si>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</si>
  <si>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</si>
  <si>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</si>
  <si>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</si>
  <si>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</si>
  <si>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</si>
  <si>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</si>
  <si>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</si>
  <si>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</si>
  <si>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</si>
  <si>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</si>
  <si>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</si>
  <si>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</si>
  <si>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</si>
  <si>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</si>
  <si>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</si>
  <si>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</si>
  <si>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</si>
  <si>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</si>
  <si>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</si>
  <si>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</si>
  <si>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</si>
  <si>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</si>
  <si>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</si>
  <si>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</si>
  <si>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</si>
  <si>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</si>
  <si>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</si>
  <si>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</si>
  <si>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</si>
  <si>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</si>
  <si>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</si>
  <si>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</si>
  <si>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</si>
  <si>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</si>
  <si>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</si>
  <si>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</si>
  <si>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</si>
  <si>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</si>
  <si>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</si>
  <si>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</si>
  <si>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</si>
  <si>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</si>
  <si>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</si>
  <si>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</si>
  <si>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</si>
  <si>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</si>
  <si>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</si>
  <si>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</si>
  <si>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</si>
  <si>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</si>
  <si>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</si>
  <si>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</si>
  <si>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</si>
  <si>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</si>
  <si>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</si>
  <si>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</si>
  <si>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</si>
  <si>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</si>
  <si>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</si>
  <si>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</si>
  <si>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</si>
  <si>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</si>
  <si>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</si>
  <si>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</si>
  <si>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</si>
  <si>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</si>
  <si>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</si>
  <si>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</si>
  <si>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</si>
  <si>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</si>
  <si>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</si>
  <si>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</si>
  <si>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</si>
  <si>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</si>
  <si>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</si>
  <si>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</si>
  <si>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</si>
  <si>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</si>
  <si>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</si>
  <si>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</si>
  <si>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</si>
  <si>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</si>
  <si>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</si>
  <si>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</si>
  <si>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</si>
  <si>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</si>
  <si>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</si>
  <si>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</si>
  <si>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</si>
  <si>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</si>
  <si>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</si>
  <si>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</si>
  <si>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</si>
  <si>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</si>
  <si>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</si>
  <si>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</si>
  <si>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</si>
  <si>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</si>
  <si>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</si>
  <si>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</si>
  <si>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</si>
  <si>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</si>
  <si>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</si>
  <si>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</si>
  <si>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</si>
  <si>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</si>
  <si>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</si>
  <si>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</si>
  <si>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</si>
  <si>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</si>
  <si>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</si>
  <si>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</si>
  <si>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</si>
  <si>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</si>
  <si>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</si>
  <si>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</si>
  <si>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</si>
  <si>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</si>
  <si>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</si>
  <si>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</si>
  <si>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</si>
  <si>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</si>
  <si>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</si>
  <si>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</si>
  <si>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</si>
  <si>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</si>
  <si>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</si>
  <si>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</si>
  <si>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</si>
  <si>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</si>
  <si>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</si>
  <si>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</si>
  <si>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</si>
  <si>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</si>
  <si>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</si>
  <si>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</si>
  <si>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</si>
  <si>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</si>
  <si>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</si>
  <si>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</si>
  <si>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</si>
  <si>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</si>
  <si>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</si>
  <si>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</si>
  <si>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</si>
  <si>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</si>
  <si>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</si>
  <si>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</si>
  <si>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</si>
  <si>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</si>
  <si>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</si>
  <si>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</si>
  <si>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</si>
  <si>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</si>
  <si>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</si>
  <si>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</si>
  <si>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</si>
  <si>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</si>
  <si>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</si>
  <si>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</si>
  <si>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</si>
  <si>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</si>
  <si>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</si>
  <si>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</si>
  <si>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</si>
  <si>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</si>
  <si>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</si>
  <si>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</si>
  <si>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</si>
  <si>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</si>
  <si>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</si>
  <si>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</si>
  <si>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</si>
  <si>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</si>
  <si>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</si>
  <si>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</si>
  <si>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</si>
  <si>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</si>
  <si>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</si>
  <si>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</si>
  <si>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</si>
  <si>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</si>
  <si>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</si>
  <si>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</si>
  <si>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</si>
  <si>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</si>
  <si>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</si>
  <si>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</si>
  <si>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</si>
  <si>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</si>
  <si>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</si>
  <si>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</si>
  <si>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</si>
  <si>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</si>
  <si>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</si>
  <si>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</si>
  <si>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</si>
  <si>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</si>
  <si>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</si>
  <si>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</si>
  <si>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</si>
  <si>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</si>
  <si>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</si>
  <si>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</si>
  <si>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</si>
  <si>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</si>
  <si>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</si>
  <si>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</si>
  <si>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</si>
  <si>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</si>
  <si>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</si>
  <si>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</si>
  <si>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</si>
  <si>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</si>
  <si>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</si>
  <si>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</si>
  <si>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</si>
  <si>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</si>
  <si>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</si>
  <si>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</si>
  <si>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</si>
  <si>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</si>
  <si>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</si>
  <si>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</si>
  <si>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</si>
  <si>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</si>
  <si>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</si>
  <si>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</si>
  <si>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</si>
  <si>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</si>
  <si>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</si>
  <si>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</si>
  <si>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</si>
  <si>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</si>
  <si>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</si>
  <si>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</si>
  <si>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</si>
  <si>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</si>
  <si>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</si>
  <si>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</si>
  <si>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</si>
  <si>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</si>
  <si>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</si>
  <si>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</si>
  <si>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</si>
  <si>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</si>
  <si>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</si>
  <si>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</si>
  <si>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</si>
  <si>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</si>
  <si>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</si>
  <si>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</si>
  <si>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</si>
  <si>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</si>
  <si>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</si>
  <si>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</si>
  <si>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</si>
  <si>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</si>
  <si>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</si>
  <si>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</si>
  <si>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</si>
  <si>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</si>
  <si>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</si>
  <si>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</si>
  <si>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</si>
  <si>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</si>
  <si>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</si>
  <si>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</si>
  <si>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</si>
  <si>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</si>
  <si>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</si>
  <si>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</si>
  <si>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</si>
  <si>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</si>
  <si>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</si>
  <si>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</si>
  <si>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</si>
  <si>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</si>
  <si>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</si>
  <si>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</si>
  <si>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</si>
  <si>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</si>
  <si>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</si>
  <si>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</si>
  <si>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</si>
  <si>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</si>
  <si>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</si>
  <si>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</si>
  <si>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</si>
  <si>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</si>
  <si>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</si>
  <si>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</si>
  <si>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</si>
  <si>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</si>
  <si>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</si>
  <si>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</si>
  <si>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</si>
  <si>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</si>
  <si>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</si>
  <si>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</si>
  <si>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</si>
  <si>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</si>
  <si>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</si>
  <si>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</si>
  <si>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</si>
  <si>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</si>
  <si>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</si>
  <si>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</si>
  <si>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</si>
  <si>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</si>
  <si>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</si>
  <si>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</si>
  <si>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</si>
  <si>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</si>
  <si>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</si>
  <si>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</si>
  <si>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</si>
  <si>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</si>
  <si>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</si>
  <si>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</si>
  <si>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</si>
  <si>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</si>
  <si>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</si>
  <si>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</si>
  <si>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</si>
  <si>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</si>
  <si>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</si>
  <si>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</si>
  <si>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</si>
  <si>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</si>
  <si>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</si>
  <si>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</si>
  <si>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</si>
  <si>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</si>
  <si>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</si>
  <si>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</si>
  <si>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</si>
  <si>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</si>
  <si>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</si>
  <si>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</si>
  <si>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</si>
  <si>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</si>
  <si>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</si>
  <si>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</si>
  <si>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</si>
  <si>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</si>
  <si>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</si>
  <si>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</si>
  <si>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</si>
  <si>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</si>
  <si>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</si>
  <si>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</si>
  <si>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</si>
  <si>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</si>
  <si>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</si>
  <si>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</si>
  <si>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</si>
  <si>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</si>
  <si>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</si>
  <si>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</si>
  <si>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</si>
  <si>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</si>
  <si>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</si>
  <si>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</si>
  <si>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</si>
  <si>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</si>
  <si>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</si>
  <si>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</si>
  <si>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</si>
  <si>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</si>
  <si>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</si>
  <si>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</si>
  <si>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</si>
  <si>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</si>
  <si>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</si>
  <si>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</si>
  <si>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</si>
  <si>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</si>
  <si>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</si>
  <si>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</si>
  <si>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</si>
  <si>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</si>
  <si>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</si>
  <si>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</si>
  <si>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</si>
  <si>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</si>
  <si>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</si>
  <si>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</si>
  <si>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</si>
  <si>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</si>
  <si>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</si>
  <si>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</si>
  <si>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</si>
  <si>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</si>
  <si>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</si>
  <si>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</si>
  <si>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</si>
  <si>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</si>
  <si>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</si>
  <si>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</si>
  <si>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</si>
  <si>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</si>
  <si>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</si>
  <si>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</si>
  <si>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</si>
  <si>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</si>
  <si>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</si>
  <si>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</si>
  <si>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</si>
  <si>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</si>
  <si>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</si>
  <si>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</si>
  <si>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</si>
  <si>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</si>
  <si>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</si>
  <si>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</si>
  <si>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</si>
  <si>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</si>
  <si>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</si>
  <si>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</si>
  <si>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</si>
  <si>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</si>
  <si>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</si>
  <si>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</si>
  <si>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</si>
  <si>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</si>
  <si>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</si>
  <si>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</si>
  <si>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</si>
  <si>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</si>
  <si>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</si>
  <si>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</si>
  <si>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</si>
  <si>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</si>
  <si>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</si>
  <si>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</si>
  <si>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</si>
  <si>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</si>
  <si>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</si>
  <si>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</si>
  <si>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</si>
  <si>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</si>
  <si>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</si>
  <si>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</si>
  <si>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</si>
  <si>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</si>
  <si>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</si>
  <si>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</si>
  <si>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</si>
  <si>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</si>
  <si>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</si>
  <si>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</si>
  <si>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</si>
  <si>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</si>
  <si>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</si>
  <si>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</si>
  <si>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</si>
  <si>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</si>
  <si>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</si>
  <si>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</si>
  <si>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</si>
  <si>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</si>
  <si>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</si>
  <si>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</si>
  <si>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</si>
  <si>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</si>
  <si>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</si>
  <si>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</si>
  <si>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</si>
  <si>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</si>
  <si>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</si>
  <si>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</si>
  <si>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</si>
  <si>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</si>
  <si>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</si>
  <si>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</si>
  <si>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</si>
  <si>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</si>
  <si>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</si>
  <si>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</si>
  <si>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</si>
  <si>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</si>
  <si>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</si>
  <si>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</si>
  <si>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</si>
  <si>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</si>
  <si>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</si>
  <si>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</si>
  <si>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</si>
  <si>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</si>
  <si>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</si>
  <si>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</si>
  <si>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</si>
  <si>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</si>
  <si>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</si>
  <si>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</si>
  <si>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</si>
  <si>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</si>
  <si>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</si>
  <si>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</si>
  <si>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</si>
  <si>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</si>
  <si>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</si>
  <si>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</si>
  <si>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</si>
  <si>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</si>
  <si>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</si>
  <si>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</si>
  <si>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</si>
  <si>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</si>
  <si>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</si>
  <si>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</si>
  <si>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</si>
  <si>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</si>
  <si>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</si>
  <si>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</si>
  <si>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</si>
  <si>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</si>
  <si>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</si>
  <si>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</si>
  <si>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</si>
  <si>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</si>
  <si>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</si>
  <si>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</si>
  <si>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</si>
  <si>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</si>
  <si>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</si>
  <si>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</si>
  <si>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</si>
  <si>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</si>
  <si>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</si>
  <si>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</si>
  <si>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</si>
  <si>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</si>
  <si>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</si>
  <si>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</si>
  <si>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</si>
  <si>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</si>
  <si>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</si>
  <si>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</si>
  <si>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</si>
  <si>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</si>
  <si>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</si>
  <si>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</si>
  <si>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</si>
  <si>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</si>
  <si>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</si>
  <si>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</si>
  <si>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</si>
  <si>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</si>
  <si>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</si>
  <si>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</si>
  <si>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</si>
  <si>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</si>
  <si>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</si>
  <si>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</si>
  <si>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</si>
  <si>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</si>
  <si>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</si>
  <si>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</si>
  <si>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</si>
  <si>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</si>
  <si>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</si>
  <si>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</si>
  <si>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</si>
  <si>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</si>
  <si>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</si>
  <si>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</si>
  <si>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</si>
  <si>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</si>
  <si>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</si>
  <si>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</si>
  <si>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</si>
  <si>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</si>
  <si>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</si>
  <si>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</si>
  <si>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</si>
  <si>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</si>
  <si>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</si>
  <si>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</si>
  <si>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</si>
  <si>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</si>
  <si>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</si>
  <si>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</si>
  <si>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</si>
  <si>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</si>
  <si>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</si>
  <si>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</si>
  <si>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</si>
  <si>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</si>
  <si>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</si>
  <si>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</si>
  <si>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</si>
  <si>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</si>
  <si>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</si>
  <si>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</si>
  <si>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</si>
  <si>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</si>
  <si>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</si>
  <si>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</si>
  <si>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</si>
  <si>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</si>
  <si>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</si>
  <si>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</si>
  <si>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</si>
  <si>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</si>
  <si>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</si>
  <si>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</si>
  <si>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</si>
  <si>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</si>
  <si>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</si>
  <si>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</si>
  <si>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</si>
  <si>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</si>
  <si>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</si>
  <si>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</si>
  <si>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</si>
  <si>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</si>
  <si>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</si>
  <si>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</si>
  <si>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</si>
  <si>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</si>
  <si>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</si>
  <si>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</si>
  <si>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</si>
  <si>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</si>
  <si>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</si>
  <si>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</si>
  <si>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</si>
  <si>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</si>
  <si>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</si>
  <si>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</si>
  <si>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</si>
  <si>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</si>
  <si>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</si>
  <si>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</si>
  <si>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</si>
  <si>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</si>
  <si>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</si>
  <si>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</si>
  <si>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</si>
  <si>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</si>
  <si>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</si>
  <si>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</si>
  <si>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</si>
  <si>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</si>
  <si>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</si>
  <si>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</si>
  <si>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</si>
  <si>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</si>
  <si>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</si>
  <si>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</si>
  <si>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</si>
  <si>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</si>
  <si>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</si>
  <si>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</si>
  <si>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</si>
  <si>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</si>
  <si>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</si>
  <si>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</si>
  <si>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</si>
  <si>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</si>
  <si>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</si>
  <si>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</si>
  <si>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</si>
  <si>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</si>
  <si>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</si>
  <si>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</si>
  <si>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</si>
  <si>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</si>
  <si>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</si>
  <si>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</si>
  <si>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</si>
  <si>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</si>
  <si>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</si>
  <si>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</si>
  <si>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</si>
  <si>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</si>
  <si>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</si>
  <si>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</si>
  <si>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</si>
  <si>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</si>
  <si>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</si>
  <si>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</si>
  <si>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</si>
  <si>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</si>
  <si>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</si>
  <si>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</si>
  <si>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</si>
  <si>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</si>
  <si>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</si>
  <si>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</si>
  <si>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</si>
  <si>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</si>
  <si>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</si>
  <si>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</si>
  <si>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</si>
  <si>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</si>
  <si>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</si>
  <si>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</si>
  <si>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</si>
  <si>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</si>
  <si>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</si>
  <si>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</si>
  <si>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</si>
  <si>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</si>
  <si>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</si>
  <si>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</si>
  <si>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</si>
  <si>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</si>
  <si>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</si>
  <si>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</si>
  <si>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</si>
  <si>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</si>
  <si>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</si>
  <si>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</si>
  <si>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</si>
  <si>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</si>
  <si>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</si>
  <si>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</si>
  <si>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</si>
  <si>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</si>
  <si>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</si>
  <si>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</si>
  <si>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</si>
  <si>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</si>
  <si>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</si>
  <si>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</si>
  <si>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</si>
  <si>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</si>
  <si>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</si>
  <si>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</si>
  <si>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</si>
  <si>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</si>
  <si>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</si>
  <si>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</si>
  <si>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</si>
  <si>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</si>
  <si>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</si>
  <si>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</si>
  <si>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</si>
  <si>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</si>
  <si>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</si>
  <si>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</si>
  <si>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</si>
  <si>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</si>
  <si>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</si>
  <si>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</si>
  <si>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</si>
  <si>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</si>
  <si>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</si>
  <si>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</si>
  <si>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</si>
  <si>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</si>
  <si>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</si>
  <si>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</si>
  <si>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</si>
  <si>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</si>
  <si>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</si>
  <si>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</si>
  <si>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</si>
  <si>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</si>
  <si>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</si>
  <si>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</si>
  <si>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</si>
  <si>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</si>
  <si>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</si>
  <si>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</si>
  <si>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</si>
  <si>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</si>
  <si>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</si>
  <si>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</si>
  <si>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</si>
  <si>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</si>
  <si>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</si>
  <si>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</si>
  <si>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</si>
  <si>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</si>
  <si>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</si>
  <si>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</si>
  <si>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</si>
  <si>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</si>
  <si>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</si>
  <si>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</si>
  <si>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</si>
  <si>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</si>
  <si>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</si>
  <si>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</si>
  <si>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</si>
  <si>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</si>
  <si>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</si>
  <si>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</si>
  <si>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</si>
  <si>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</si>
  <si>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</si>
  <si>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</si>
  <si>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</si>
  <si>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</si>
  <si>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</si>
  <si>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</si>
  <si>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</si>
  <si>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</si>
  <si>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</si>
  <si>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</si>
  <si>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</si>
  <si>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</si>
  <si>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</si>
  <si>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</si>
  <si>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</si>
  <si>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</si>
  <si>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</si>
  <si>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</si>
  <si>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</si>
  <si>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</si>
  <si>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</si>
  <si>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</si>
  <si>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</si>
  <si>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</si>
  <si>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</si>
  <si>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</si>
  <si>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</si>
  <si>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</si>
  <si>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</si>
  <si>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</si>
  <si>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</si>
  <si>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</si>
  <si>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</si>
  <si>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</si>
  <si>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</si>
  <si>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</si>
  <si>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</si>
  <si>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</si>
  <si>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</si>
  <si>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</si>
  <si>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</si>
  <si>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</si>
  <si>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</si>
  <si>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</si>
  <si>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</si>
  <si>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</si>
  <si>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</si>
  <si>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</si>
  <si>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</si>
  <si>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</si>
  <si>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</si>
  <si>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</si>
  <si>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</si>
  <si>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</si>
  <si>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</si>
  <si>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</si>
  <si>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</si>
  <si>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</si>
  <si>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</si>
  <si>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</si>
  <si>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</si>
  <si>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</si>
  <si>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</si>
  <si>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</si>
  <si>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</si>
  <si>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</si>
  <si>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</si>
  <si>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</si>
  <si>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</si>
  <si>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</si>
  <si>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</si>
  <si>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</si>
  <si>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</si>
  <si>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</si>
  <si>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</si>
  <si>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</si>
  <si>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</si>
  <si>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</si>
  <si>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</si>
  <si>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</si>
  <si>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</si>
  <si>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</si>
  <si>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</si>
  <si>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</si>
  <si>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</si>
  <si>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</si>
  <si>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</si>
  <si>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</si>
  <si>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</si>
  <si>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</si>
  <si>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</si>
  <si>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</si>
  <si>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</si>
  <si>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</si>
  <si>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</si>
  <si>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</si>
  <si>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</si>
  <si>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</si>
  <si>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</si>
  <si>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</si>
  <si>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</si>
  <si>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</si>
  <si>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</si>
  <si>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</si>
  <si>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</si>
  <si>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</si>
  <si>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</si>
  <si>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</si>
  <si>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</si>
  <si>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</si>
  <si>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</si>
  <si>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</si>
  <si>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</si>
  <si>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</si>
  <si>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</si>
  <si>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</si>
  <si>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</si>
  <si>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</si>
  <si>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</si>
  <si>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</si>
  <si>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</si>
  <si>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</si>
  <si>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</si>
  <si>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</si>
  <si>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</si>
  <si>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</si>
  <si>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</si>
  <si>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</si>
  <si>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</si>
  <si>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</si>
  <si>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</si>
  <si>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</si>
  <si>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</si>
  <si>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</si>
  <si>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</si>
  <si>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</si>
  <si>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</si>
  <si>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</si>
  <si>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</si>
  <si>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</si>
  <si>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</si>
  <si>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</si>
  <si>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</si>
  <si>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</si>
  <si>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</si>
  <si>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</si>
  <si>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</si>
  <si>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</si>
  <si>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</si>
  <si>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</si>
  <si>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</si>
  <si>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</si>
  <si>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</si>
  <si>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</si>
  <si>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</si>
  <si>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</si>
  <si>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</si>
  <si>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</si>
  <si>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</si>
  <si>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</si>
  <si>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</si>
  <si>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</si>
  <si>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</si>
  <si>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</si>
  <si>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</si>
  <si>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</si>
  <si>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</si>
  <si>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</si>
  <si>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</si>
  <si>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</si>
  <si>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</si>
  <si>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</si>
  <si>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</si>
  <si>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</si>
  <si>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</si>
  <si>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</si>
  <si>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</si>
  <si>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</si>
  <si>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</si>
  <si>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</si>
  <si>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</si>
  <si>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</si>
  <si>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</si>
  <si>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</si>
  <si>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</si>
  <si>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</si>
  <si>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</si>
  <si>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</si>
  <si>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</si>
  <si>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</si>
  <si>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</si>
  <si>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</si>
  <si>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</si>
  <si>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</si>
  <si>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</si>
  <si>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</si>
  <si>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</si>
  <si>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</si>
  <si>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</si>
  <si>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</si>
  <si>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</si>
  <si>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</si>
  <si>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</si>
  <si>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</si>
  <si>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</si>
  <si>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</si>
  <si>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</si>
  <si>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</si>
  <si>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</si>
  <si>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</si>
  <si>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</si>
  <si>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</si>
  <si>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</si>
  <si>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</si>
  <si>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</si>
  <si>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</si>
  <si>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</si>
  <si>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</si>
  <si>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</si>
  <si>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</si>
  <si>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</si>
  <si>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</si>
  <si>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</si>
  <si>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</si>
  <si>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</si>
  <si>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</si>
  <si>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</si>
  <si>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</si>
  <si>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</si>
  <si>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</si>
  <si>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</si>
  <si>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</si>
  <si>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</si>
  <si>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</si>
  <si>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</si>
  <si>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</si>
  <si>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</si>
  <si>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</si>
  <si>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</si>
  <si>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</si>
  <si>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</si>
  <si>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</si>
  <si>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</si>
  <si>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</si>
  <si>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</si>
  <si>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</si>
  <si>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</si>
  <si>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</si>
  <si>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</si>
  <si>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</si>
  <si>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</si>
  <si>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</si>
  <si>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</si>
  <si>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</si>
  <si>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</si>
  <si>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</si>
  <si>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</si>
  <si>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</si>
  <si>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</si>
  <si>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</si>
  <si>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</si>
  <si>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</si>
  <si>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</si>
  <si>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</si>
  <si>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</si>
  <si>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</si>
  <si>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</si>
  <si>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</si>
  <si>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</si>
  <si>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</si>
  <si>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</si>
  <si>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</si>
  <si>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</si>
  <si>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</si>
  <si>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</si>
  <si>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</si>
  <si>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</si>
  <si>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</si>
  <si>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</si>
  <si>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</si>
  <si>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</si>
  <si>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</si>
  <si>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</si>
  <si>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</si>
  <si>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</si>
  <si>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</si>
  <si>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</si>
  <si>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</si>
  <si>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</si>
  <si>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</si>
  <si>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</si>
  <si>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</si>
  <si>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</si>
  <si>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</si>
  <si>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</si>
  <si>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</si>
  <si>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</si>
  <si>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</si>
  <si>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</si>
  <si>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</si>
  <si>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</si>
  <si>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</si>
  <si>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</si>
  <si>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</si>
  <si>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</si>
  <si>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</si>
  <si>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</si>
  <si>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</si>
  <si>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</si>
  <si>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</si>
  <si>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</si>
  <si>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</si>
  <si>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</si>
  <si>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</si>
  <si>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</si>
  <si>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</si>
  <si>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</si>
  <si>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</si>
  <si>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</si>
  <si>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</si>
  <si>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</si>
  <si>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</si>
  <si>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</si>
  <si>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</si>
  <si>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</si>
  <si>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</si>
  <si>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</si>
  <si>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</si>
  <si>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</si>
  <si>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</si>
  <si>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</si>
  <si>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</si>
  <si>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</si>
  <si>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</si>
  <si>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</si>
  <si>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</si>
  <si>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</si>
  <si>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</si>
  <si>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</si>
  <si>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</si>
  <si>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</si>
  <si>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</si>
  <si>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</si>
  <si>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</si>
  <si>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</si>
  <si>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</si>
  <si>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</si>
  <si>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</si>
  <si>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</si>
  <si>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</si>
  <si>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</si>
  <si>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</si>
  <si>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</si>
  <si>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</si>
  <si>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</si>
  <si>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</si>
  <si>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</si>
  <si>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</si>
  <si>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</si>
  <si>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</si>
  <si>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</si>
  <si>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</si>
  <si>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</si>
  <si>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</si>
  <si>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</si>
  <si>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</si>
  <si>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</si>
  <si>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</si>
  <si>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</si>
  <si>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</si>
  <si>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</si>
  <si>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</si>
  <si>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</si>
  <si>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</si>
  <si>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</si>
  <si>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</si>
  <si>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</si>
  <si>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</si>
  <si>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</si>
  <si>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</si>
  <si>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</si>
  <si>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</si>
  <si>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</si>
  <si>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</si>
  <si>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</si>
  <si>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</si>
  <si>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</si>
  <si>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</si>
  <si>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</si>
  <si>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</si>
  <si>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</si>
  <si>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</si>
  <si>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</si>
  <si>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</si>
  <si>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</si>
  <si>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</si>
  <si>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</si>
  <si>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</si>
  <si>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</si>
  <si>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</si>
  <si>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</si>
  <si>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</si>
  <si>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</si>
  <si>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</si>
  <si>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</si>
  <si>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</si>
  <si>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</si>
  <si>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</si>
  <si>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</si>
  <si>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</si>
  <si>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</si>
  <si>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</si>
  <si>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</si>
  <si>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</si>
  <si>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</si>
  <si>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</si>
  <si>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</si>
  <si>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</si>
  <si>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</si>
  <si>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</si>
  <si>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</si>
  <si>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</si>
  <si>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</si>
  <si>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</si>
  <si>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</si>
  <si>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</si>
  <si>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</si>
  <si>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</si>
  <si>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</si>
  <si>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</si>
  <si>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</si>
  <si>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</si>
  <si>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</si>
  <si>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</si>
  <si>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</si>
  <si>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</si>
  <si>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</si>
  <si>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</si>
  <si>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</si>
  <si>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</si>
  <si>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</si>
  <si>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</si>
  <si>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</si>
  <si>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</si>
  <si>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</si>
  <si>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</si>
  <si>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</si>
  <si>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</si>
  <si>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</si>
  <si>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</si>
  <si>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</si>
  <si>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</si>
  <si>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</si>
  <si>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</si>
  <si>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</si>
  <si>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</si>
  <si>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</si>
  <si>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</si>
  <si>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</si>
  <si>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</si>
  <si>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</si>
  <si>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</si>
  <si>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</si>
  <si>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</si>
  <si>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</si>
  <si>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</si>
  <si>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</si>
  <si>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</si>
  <si>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</si>
  <si>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</si>
  <si>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</si>
  <si>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</si>
  <si>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</si>
  <si>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</si>
  <si>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</si>
  <si>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</si>
  <si>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</si>
  <si>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</si>
  <si>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</si>
  <si>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</si>
  <si>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</si>
  <si>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</si>
  <si>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</si>
  <si>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</si>
  <si>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</si>
  <si>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</si>
  <si>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</si>
  <si>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</si>
  <si>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</si>
  <si>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</si>
  <si>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</si>
  <si>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</si>
  <si>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</si>
  <si>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</si>
  <si>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</si>
  <si>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</si>
  <si>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</si>
  <si>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</si>
  <si>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</si>
  <si>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</si>
  <si>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</si>
  <si>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</si>
  <si>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</si>
  <si>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</si>
  <si>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</si>
  <si>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</si>
  <si>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</si>
  <si>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</si>
  <si>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</si>
  <si>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</si>
  <si>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</si>
  <si>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</si>
  <si>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</si>
  <si>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</si>
  <si>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</si>
  <si>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</si>
  <si>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</si>
  <si>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</si>
  <si>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</si>
  <si>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</si>
  <si>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</si>
  <si>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</si>
  <si>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</si>
  <si>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</si>
  <si>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</si>
  <si>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</si>
  <si>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</si>
  <si>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</si>
  <si>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</si>
  <si>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</si>
  <si>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</si>
  <si>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</si>
  <si>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</si>
  <si>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</si>
  <si>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</si>
  <si>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</si>
  <si>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</si>
  <si>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</si>
  <si>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</si>
  <si>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</si>
  <si>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</si>
  <si>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</si>
  <si>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</si>
  <si>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</si>
  <si>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</si>
  <si>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</si>
  <si>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</si>
  <si>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</si>
  <si>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</si>
  <si>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</si>
  <si>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</si>
  <si>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</si>
  <si>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</si>
  <si>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</si>
  <si>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</si>
  <si>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</si>
  <si>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</si>
  <si>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</si>
  <si>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</si>
  <si>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</si>
  <si>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</si>
  <si>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</si>
  <si>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</si>
  <si>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</si>
  <si>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</si>
  <si>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</si>
  <si>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</si>
  <si>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</si>
  <si>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</si>
  <si>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</si>
  <si>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</si>
  <si>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</si>
  <si>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</si>
  <si>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</si>
  <si>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</si>
  <si>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</si>
  <si>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</si>
  <si>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</si>
  <si>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</si>
  <si>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</si>
  <si>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</si>
  <si>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</si>
  <si>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</si>
  <si>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</si>
  <si>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</si>
  <si>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</si>
  <si>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</si>
  <si>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</si>
  <si>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</si>
  <si>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</si>
  <si>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</si>
  <si>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</si>
  <si>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</si>
  <si>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</si>
  <si>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</si>
  <si>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</si>
  <si>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</si>
  <si>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</si>
  <si>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</si>
  <si>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</si>
  <si>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</si>
  <si>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</si>
  <si>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</si>
  <si>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</si>
  <si>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</si>
  <si>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</si>
  <si>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</si>
  <si>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</si>
  <si>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</si>
  <si>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</si>
  <si>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</si>
  <si>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</si>
  <si>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</si>
  <si>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</si>
  <si>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</si>
  <si>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</si>
  <si>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</si>
  <si>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</si>
  <si>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</si>
  <si>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</si>
  <si>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</si>
  <si>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</si>
  <si>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</si>
  <si>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</si>
  <si>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</si>
  <si>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</si>
  <si>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</si>
  <si>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</si>
  <si>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</si>
  <si>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</si>
  <si>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</si>
  <si>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</si>
  <si>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</si>
  <si>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</si>
  <si>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</si>
  <si>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</si>
  <si>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</si>
  <si>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</si>
  <si>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</si>
  <si>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</si>
  <si>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</si>
  <si>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</si>
  <si>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</si>
  <si>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</si>
  <si>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</si>
  <si>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</si>
  <si>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</si>
  <si>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</si>
  <si>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</si>
  <si>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</si>
  <si>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</si>
  <si>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</si>
  <si>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</si>
  <si>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</si>
  <si>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</si>
  <si>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</si>
  <si>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</si>
  <si>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</si>
  <si>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</si>
  <si>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</si>
  <si>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</si>
  <si>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</si>
  <si>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</si>
  <si>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</si>
  <si>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</si>
  <si>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</si>
  <si>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</si>
  <si>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</si>
  <si>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</si>
  <si>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</si>
  <si>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</si>
  <si>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</si>
  <si>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</si>
  <si>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</si>
  <si>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</si>
  <si>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</si>
  <si>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</si>
  <si>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</si>
  <si>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</si>
  <si>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</si>
  <si>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</si>
  <si>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</si>
  <si>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</si>
  <si>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</si>
  <si>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</si>
  <si>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</si>
  <si>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</si>
  <si>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</si>
  <si>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</si>
  <si>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</si>
  <si>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</si>
  <si>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</si>
  <si>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</si>
  <si>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</si>
  <si>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</si>
  <si>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</si>
  <si>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</si>
  <si>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</si>
  <si>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</si>
  <si>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</si>
  <si>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</si>
  <si>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</si>
  <si>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</si>
  <si>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</si>
  <si>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</si>
  <si>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</si>
  <si>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</si>
  <si>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</si>
  <si>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</si>
  <si>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</si>
  <si>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</si>
  <si>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</si>
  <si>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</si>
  <si>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</si>
  <si>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</si>
  <si>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</si>
  <si>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</si>
  <si>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</si>
  <si>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</si>
  <si>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</si>
  <si>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</si>
  <si>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</si>
  <si>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</si>
  <si>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</si>
  <si>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</si>
  <si>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</si>
  <si>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</si>
  <si>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</si>
  <si>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</si>
  <si>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</si>
  <si>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</si>
  <si>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</si>
  <si>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</si>
  <si>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</si>
  <si>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</si>
  <si>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</si>
  <si>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</si>
  <si>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</si>
  <si>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</si>
  <si>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</si>
  <si>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</si>
  <si>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</si>
  <si>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</si>
  <si>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</si>
  <si>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</si>
  <si>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</si>
  <si>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</si>
  <si>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</si>
  <si>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</si>
  <si>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</si>
  <si>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</si>
  <si>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</si>
  <si>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</si>
  <si>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</si>
  <si>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</si>
  <si>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</si>
  <si>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</si>
  <si>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</si>
  <si>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</si>
  <si>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</si>
  <si>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</si>
  <si>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</si>
  <si>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</si>
  <si>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</si>
  <si>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</si>
  <si>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</si>
  <si>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</si>
  <si>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</si>
  <si>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</si>
  <si>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</si>
  <si>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</si>
  <si>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</si>
  <si>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</si>
  <si>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</si>
  <si>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</si>
  <si>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</si>
  <si>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</si>
  <si>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</si>
  <si>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</si>
  <si>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</si>
  <si>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</si>
  <si>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</si>
  <si>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</si>
  <si>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</si>
  <si>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</si>
  <si>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</si>
  <si>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</si>
  <si>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</si>
  <si>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</si>
  <si>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</si>
  <si>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</si>
  <si>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</si>
  <si>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</si>
  <si>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</si>
  <si>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</si>
  <si>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</si>
  <si>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</si>
  <si>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</si>
  <si>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</si>
  <si>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</si>
  <si>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</si>
  <si>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</si>
  <si>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</si>
  <si>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</si>
  <si>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</si>
  <si>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</si>
  <si>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</si>
  <si>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</si>
  <si>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</si>
  <si>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</si>
  <si>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</si>
  <si>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</si>
  <si>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</si>
  <si>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</si>
  <si>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</si>
  <si>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</si>
  <si>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</si>
  <si>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</si>
  <si>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</si>
  <si>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</si>
  <si>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</si>
  <si>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</si>
  <si>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</si>
  <si>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</si>
  <si>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</si>
  <si>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</si>
  <si>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</si>
  <si>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</si>
  <si>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</si>
  <si>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</si>
  <si>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</si>
  <si>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</si>
  <si>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</si>
  <si>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</si>
  <si>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</si>
  <si>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</si>
  <si>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</si>
  <si>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</si>
  <si>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</si>
  <si>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</si>
  <si>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</si>
  <si>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</si>
  <si>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</si>
  <si>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</si>
  <si>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</si>
  <si>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</si>
  <si>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</si>
  <si>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</si>
  <si>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</si>
  <si>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</si>
  <si>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</si>
  <si>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</si>
  <si>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</si>
  <si>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</si>
  <si>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</si>
  <si>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</si>
  <si>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</si>
  <si>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</si>
  <si>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</si>
  <si>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</si>
  <si>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</si>
  <si>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</si>
  <si>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</si>
  <si>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</si>
  <si>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</si>
  <si>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</si>
  <si>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</si>
  <si>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</si>
  <si>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</si>
  <si>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</si>
  <si>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</si>
  <si>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</si>
  <si>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</si>
  <si>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</si>
  <si>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</si>
  <si>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</si>
  <si>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</si>
  <si>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</si>
  <si>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</si>
  <si>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</si>
  <si>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</si>
  <si>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</si>
  <si>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</si>
  <si>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</si>
  <si>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</si>
  <si>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</si>
  <si>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</si>
  <si>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</si>
  <si>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</si>
  <si>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</si>
  <si>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</si>
  <si>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</si>
  <si>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</si>
  <si>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</si>
  <si>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</si>
  <si>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</si>
  <si>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</si>
  <si>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</si>
  <si>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</si>
  <si>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</si>
  <si>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</si>
  <si>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</si>
  <si>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</si>
  <si>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</si>
  <si>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</si>
  <si>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</si>
  <si>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</si>
  <si>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</si>
  <si>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</si>
  <si>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</si>
  <si>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</si>
  <si>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</si>
  <si>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</si>
  <si>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</si>
  <si>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</si>
  <si>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</si>
  <si>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</si>
  <si>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</si>
  <si>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</si>
  <si>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</si>
  <si>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</si>
  <si>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</si>
  <si>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</si>
  <si>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</si>
  <si>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</si>
  <si>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</si>
  <si>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</si>
  <si>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</si>
  <si>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</si>
  <si>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</si>
  <si>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</si>
  <si>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</si>
  <si>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</si>
  <si>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</si>
  <si>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</si>
  <si>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</si>
  <si>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</si>
  <si>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</si>
  <si>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</si>
  <si>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</si>
  <si>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</si>
  <si>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</si>
  <si>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</si>
  <si>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</si>
  <si>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</si>
  <si>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</si>
  <si>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</si>
  <si>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</si>
  <si>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</si>
  <si>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</si>
  <si>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</si>
  <si>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</si>
  <si>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</si>
  <si>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</si>
  <si>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</si>
  <si>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</si>
  <si>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</si>
  <si>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</si>
  <si>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</si>
  <si>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</si>
  <si>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</si>
  <si>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</si>
  <si>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</si>
  <si>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</si>
  <si>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</si>
  <si>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</si>
  <si>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</si>
  <si>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</si>
  <si>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</si>
  <si>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</si>
  <si>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</si>
  <si>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</si>
  <si>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</si>
  <si>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</si>
  <si>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</si>
  <si>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</si>
  <si>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</si>
  <si>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</si>
  <si>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</si>
  <si>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</si>
  <si>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</si>
  <si>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</si>
  <si>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</si>
  <si>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</si>
  <si>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</si>
  <si>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</si>
  <si>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</si>
  <si>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</si>
  <si>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</si>
  <si>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</si>
  <si>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</si>
  <si>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</si>
  <si>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</si>
  <si>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</si>
  <si>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</si>
  <si>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</si>
  <si>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</si>
  <si>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</si>
  <si>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</si>
  <si>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</si>
  <si>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</si>
  <si>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</si>
  <si>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</si>
  <si>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</si>
  <si>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</si>
  <si>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</si>
  <si>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</si>
  <si>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</si>
  <si>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</si>
  <si>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</si>
  <si>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</si>
  <si>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</si>
  <si>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</si>
  <si>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</si>
  <si>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</si>
  <si>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</si>
  <si>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</si>
  <si>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</si>
  <si>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</si>
  <si>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</si>
  <si>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</si>
  <si>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</si>
  <si>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</si>
  <si>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</si>
  <si>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</si>
  <si>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</si>
  <si>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</si>
  <si>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</si>
  <si>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</si>
  <si>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</si>
  <si>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</si>
  <si>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</si>
  <si>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</si>
  <si>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</si>
  <si>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</si>
  <si>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</si>
  <si>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</si>
  <si>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</si>
  <si>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</si>
  <si>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</si>
  <si>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</si>
  <si>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</si>
  <si>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</si>
  <si>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</si>
  <si>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</si>
  <si>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</si>
  <si>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</si>
  <si>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</si>
  <si>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</si>
  <si>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</si>
  <si>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</si>
  <si>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</si>
  <si>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</si>
  <si>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</si>
  <si>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</si>
  <si>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</si>
  <si>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</si>
  <si>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</si>
  <si>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</si>
  <si>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</si>
  <si>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</si>
  <si>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</si>
  <si>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</si>
  <si>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</si>
  <si>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</si>
  <si>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</si>
  <si>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</si>
  <si>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</si>
  <si>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</si>
  <si>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</si>
  <si>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</si>
  <si>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</si>
  <si>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</si>
  <si>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</si>
  <si>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</si>
  <si>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</si>
  <si>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</si>
  <si>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</si>
  <si>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</si>
  <si>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</si>
  <si>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</si>
  <si>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</si>
  <si>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</si>
  <si>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</si>
  <si>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</si>
  <si>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</si>
  <si>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</si>
  <si>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</si>
  <si>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</si>
  <si>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</si>
  <si>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</si>
  <si>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</si>
  <si>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</si>
  <si>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</si>
  <si>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</si>
  <si>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</si>
  <si>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</si>
  <si>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</si>
  <si>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</si>
  <si>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</si>
  <si>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</si>
  <si>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</si>
  <si>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</si>
  <si>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</si>
  <si>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</si>
  <si>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</si>
  <si>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</si>
  <si>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</si>
  <si>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</si>
  <si>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</si>
  <si>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</si>
  <si>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</si>
  <si>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</si>
  <si>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</si>
  <si>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</si>
  <si>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</si>
  <si>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</si>
  <si>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</si>
  <si>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</si>
  <si>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</si>
  <si>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</si>
  <si>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</si>
  <si>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</si>
  <si>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</si>
  <si>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</si>
  <si>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</si>
  <si>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</si>
  <si>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</si>
  <si>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</si>
  <si>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</si>
  <si>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</si>
  <si>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</si>
  <si>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</si>
  <si>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</si>
  <si>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</si>
  <si>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</si>
  <si>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</si>
  <si>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</si>
  <si>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</si>
  <si>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</si>
  <si>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</si>
  <si>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</si>
  <si>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</si>
  <si>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</si>
  <si>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</si>
  <si>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</si>
  <si>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</si>
  <si>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</si>
  <si>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</si>
  <si>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</si>
  <si>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</si>
  <si>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</si>
  <si>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</si>
  <si>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</si>
  <si>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</si>
  <si>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</si>
  <si>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</si>
  <si>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</si>
  <si>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</si>
  <si>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</si>
  <si>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</si>
  <si>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</si>
  <si>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</si>
  <si>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</si>
  <si>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</si>
  <si>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</si>
  <si>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</si>
  <si>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</si>
  <si>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</si>
  <si>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</si>
  <si>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</si>
  <si>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</si>
  <si>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</si>
  <si>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</si>
  <si>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</si>
  <si>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</si>
  <si>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</si>
  <si>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</si>
  <si>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</si>
  <si>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</si>
  <si>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</si>
  <si>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</si>
  <si>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</si>
  <si>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</si>
  <si>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</si>
  <si>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</si>
  <si>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</si>
  <si>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</si>
  <si>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</si>
  <si>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</si>
  <si>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</si>
  <si>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</si>
  <si>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</si>
  <si>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</si>
  <si>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</si>
  <si>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</si>
  <si>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</si>
  <si>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</si>
  <si>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</si>
  <si>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</si>
  <si>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</si>
  <si>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</si>
  <si>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</si>
  <si>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</si>
  <si>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</si>
  <si>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</si>
  <si>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</si>
  <si>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</si>
  <si>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</si>
  <si>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</si>
  <si>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</si>
  <si>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</si>
  <si>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</si>
  <si>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</si>
  <si>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</si>
  <si>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</si>
  <si>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</si>
  <si>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</si>
  <si>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</si>
  <si>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</si>
  <si>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</si>
  <si>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</si>
  <si>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</si>
  <si>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</si>
  <si>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</si>
  <si>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</si>
  <si>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</si>
  <si>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</si>
  <si>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</si>
  <si>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</si>
  <si>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</si>
  <si>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</si>
  <si>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</si>
  <si>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</si>
  <si>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</si>
  <si>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</si>
  <si>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</si>
  <si>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</si>
  <si>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</si>
  <si>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</si>
  <si>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</si>
  <si>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</si>
  <si>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</si>
  <si>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</si>
  <si>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</si>
  <si>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</si>
  <si>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</si>
  <si>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</si>
  <si>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</si>
  <si>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</si>
  <si>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</si>
  <si>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</si>
  <si>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</si>
  <si>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</si>
  <si>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</si>
  <si>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</si>
  <si>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</si>
  <si>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</si>
  <si>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</si>
  <si>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</si>
  <si>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</si>
  <si>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</si>
  <si>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</si>
  <si>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</si>
  <si>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</si>
  <si>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</si>
  <si>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</si>
  <si>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</si>
  <si>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</si>
  <si>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</si>
  <si>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</si>
  <si>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</si>
  <si>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</si>
  <si>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</si>
  <si>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</si>
  <si>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</si>
  <si>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</si>
  <si>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</si>
  <si>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</si>
  <si>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</si>
  <si>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</si>
  <si>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</si>
  <si>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</si>
  <si>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</si>
  <si>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</si>
  <si>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</si>
  <si>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</si>
  <si>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</si>
  <si>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</si>
  <si>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</si>
  <si>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</si>
  <si>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</si>
  <si>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</si>
  <si>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</si>
  <si>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</si>
  <si>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</si>
  <si>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</si>
  <si>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</si>
  <si>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</si>
  <si>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</si>
  <si>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</si>
  <si>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</si>
  <si>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</si>
  <si>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</si>
  <si>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</si>
  <si>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</si>
  <si>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</si>
  <si>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</si>
  <si>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</si>
  <si>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</si>
  <si>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</si>
  <si>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</si>
  <si>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</si>
  <si>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</si>
  <si>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</si>
  <si>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</si>
  <si>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</si>
  <si>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</si>
  <si>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</si>
  <si>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</si>
  <si>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</si>
  <si>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</si>
  <si>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</si>
  <si>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</si>
  <si>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</si>
  <si>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</si>
  <si>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</si>
  <si>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</si>
  <si>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</si>
  <si>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</si>
  <si>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</si>
  <si>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</si>
  <si>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</si>
  <si>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</si>
  <si>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</si>
  <si>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</si>
  <si>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</si>
  <si>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</si>
  <si>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</si>
  <si>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</si>
  <si>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</si>
  <si>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</si>
  <si>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</si>
  <si>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</si>
  <si>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</si>
  <si>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</si>
  <si>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</si>
  <si>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</si>
  <si>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</si>
  <si>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</si>
  <si>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</si>
  <si>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</si>
  <si>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</si>
  <si>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</si>
  <si>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</si>
  <si>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</si>
  <si>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</si>
  <si>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</si>
  <si>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</si>
  <si>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</si>
  <si>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</si>
  <si>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</si>
  <si>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</si>
  <si>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</si>
  <si>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</si>
  <si>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</si>
  <si>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</si>
  <si>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</si>
  <si>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</si>
  <si>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</si>
  <si>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</si>
  <si>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</si>
  <si>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</si>
  <si>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</si>
  <si>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</si>
  <si>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</si>
  <si>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</si>
  <si>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</si>
  <si>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</si>
  <si>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</si>
  <si>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</si>
  <si>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</si>
  <si>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</si>
  <si>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</si>
  <si>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</si>
  <si>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</si>
  <si>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</si>
  <si>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</si>
  <si>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</si>
  <si>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</si>
  <si>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</si>
  <si>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</si>
  <si>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</si>
  <si>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</si>
  <si>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</si>
  <si>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</si>
  <si>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</si>
  <si>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</si>
  <si>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</si>
  <si>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</si>
  <si>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</si>
  <si>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</si>
  <si>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</si>
  <si>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</si>
  <si>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</si>
  <si>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</si>
  <si>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</si>
  <si>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</si>
  <si>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</si>
  <si>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</si>
  <si>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</si>
  <si>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</si>
  <si>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</si>
  <si>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</si>
  <si>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</si>
  <si>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</si>
  <si>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</si>
  <si>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</si>
  <si>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</si>
  <si>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</si>
  <si>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</si>
  <si>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</si>
  <si>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</si>
  <si>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</si>
  <si>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</si>
  <si>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</si>
  <si>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</si>
  <si>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</si>
  <si>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</si>
  <si>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</si>
  <si>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</si>
  <si>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</si>
  <si>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</si>
  <si>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</si>
  <si>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</si>
  <si>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</si>
  <si>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</si>
  <si>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</si>
  <si>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</si>
  <si>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</si>
  <si>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</si>
  <si>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</si>
  <si>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</si>
  <si>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</si>
  <si>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</si>
  <si>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</si>
  <si>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</si>
  <si>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</si>
  <si>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</si>
  <si>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</si>
  <si>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</si>
  <si>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</si>
  <si>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</si>
  <si>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</si>
  <si>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</si>
  <si>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</si>
  <si>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</si>
  <si>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</si>
  <si>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</si>
  <si>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</si>
  <si>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</si>
  <si>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</si>
  <si>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</si>
  <si>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</si>
  <si>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</si>
  <si>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</si>
  <si>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</si>
  <si>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</si>
  <si>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</si>
  <si>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</si>
  <si>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</si>
  <si>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</si>
  <si>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</si>
  <si>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</si>
  <si>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</si>
  <si>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</si>
  <si>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</si>
  <si>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</si>
  <si>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</si>
  <si>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</si>
  <si>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</si>
  <si>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</si>
  <si>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</si>
  <si>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</si>
  <si>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</si>
  <si>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</si>
  <si>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</si>
  <si>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</si>
  <si>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</si>
  <si>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</si>
  <si>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</si>
  <si>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</si>
  <si>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</si>
  <si>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</si>
  <si>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</si>
  <si>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</si>
  <si>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</si>
  <si>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</si>
  <si>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</si>
  <si>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</si>
  <si>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</si>
  <si>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</si>
  <si>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</si>
  <si>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</si>
  <si>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</si>
  <si>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</si>
  <si>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</si>
  <si>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</si>
  <si>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</si>
  <si>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</si>
  <si>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</si>
  <si>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</si>
  <si>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</si>
  <si>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</si>
  <si>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</si>
  <si>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</si>
  <si>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</si>
  <si>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</si>
  <si>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</si>
  <si>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</si>
  <si>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</si>
  <si>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</si>
  <si>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</si>
  <si>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</si>
  <si>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</si>
  <si>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</si>
  <si>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</si>
  <si>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</si>
  <si>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</si>
  <si>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</si>
  <si>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</si>
  <si>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</si>
  <si>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</si>
  <si>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</si>
  <si>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</si>
  <si>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</si>
  <si>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</si>
  <si>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</si>
  <si>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</si>
  <si>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</si>
  <si>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</si>
  <si>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</si>
  <si>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</si>
  <si>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</si>
  <si>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</si>
  <si>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</si>
  <si>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</si>
  <si>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</si>
  <si>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</si>
  <si>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</si>
  <si>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</si>
  <si>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</si>
  <si>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</si>
  <si>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</si>
  <si>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</si>
  <si>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</si>
  <si>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</si>
  <si>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</si>
  <si>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</si>
  <si>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</si>
  <si>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</si>
  <si>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</si>
  <si>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</si>
  <si>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</si>
  <si>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</si>
  <si>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</si>
  <si>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</si>
  <si>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</si>
  <si>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</si>
  <si>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</si>
  <si>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</si>
  <si>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</si>
  <si>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</si>
  <si>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</si>
  <si>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</si>
  <si>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</si>
  <si>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</si>
  <si>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</si>
  <si>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</si>
  <si>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</si>
  <si>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</si>
  <si>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</si>
  <si>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</si>
  <si>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</si>
  <si>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</si>
  <si>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</si>
  <si>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</si>
  <si>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</si>
  <si>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</si>
  <si>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</si>
  <si>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</si>
  <si>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</si>
  <si>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</si>
  <si>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</si>
  <si>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</si>
  <si>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</si>
  <si>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</si>
  <si>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</si>
  <si>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</si>
  <si>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</si>
  <si>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</si>
  <si>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</si>
  <si>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</si>
  <si>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</si>
  <si>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</si>
  <si>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</si>
  <si>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</si>
  <si>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</si>
  <si>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</si>
  <si>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</si>
  <si>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</si>
  <si>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</si>
  <si>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</si>
  <si>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</si>
  <si>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</si>
  <si>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</si>
  <si>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</si>
  <si>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</si>
  <si>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</si>
  <si>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</si>
  <si>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</si>
  <si>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</si>
  <si>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</si>
  <si>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</si>
  <si>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</si>
  <si>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</si>
  <si>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</si>
  <si>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</si>
  <si>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</si>
  <si>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</si>
  <si>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</si>
  <si>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</si>
  <si>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</si>
  <si>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</si>
  <si>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</si>
  <si>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</si>
  <si>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</si>
  <si>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</si>
  <si>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</si>
  <si>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</si>
  <si>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</si>
  <si>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</si>
  <si>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</si>
  <si>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</si>
  <si>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</si>
  <si>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</si>
  <si>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</si>
  <si>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</si>
  <si>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</si>
  <si>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</si>
  <si>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</si>
  <si>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</si>
  <si>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</si>
  <si>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</si>
  <si>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</si>
  <si>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</si>
  <si>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</si>
  <si>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</si>
  <si>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</si>
  <si>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</si>
  <si>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</si>
  <si>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</si>
  <si>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</si>
  <si>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</si>
  <si>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</si>
  <si>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</si>
  <si>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</si>
  <si>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</si>
  <si>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</si>
  <si>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</si>
  <si>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</si>
  <si>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</si>
  <si>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</si>
  <si>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</si>
  <si>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</si>
  <si>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</si>
  <si>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</si>
  <si>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</si>
  <si>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</si>
  <si>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</si>
  <si>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</si>
  <si>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</si>
  <si>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</si>
  <si>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</si>
  <si>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</si>
  <si>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</si>
  <si>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</si>
  <si>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</si>
  <si>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</si>
  <si>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</si>
  <si>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</si>
  <si>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</si>
  <si>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</si>
  <si>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</si>
  <si>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</si>
  <si>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</si>
  <si>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</si>
  <si>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</si>
  <si>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</si>
  <si>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</si>
  <si>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</si>
  <si>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</si>
  <si>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</si>
  <si>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</si>
  <si>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</si>
  <si>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</si>
  <si>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</si>
  <si>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</si>
  <si>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</si>
  <si>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</si>
  <si>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</si>
  <si>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</si>
  <si>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</si>
  <si>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</si>
  <si>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</si>
  <si>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</si>
  <si>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</si>
  <si>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</si>
  <si>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</si>
  <si>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</si>
  <si>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</si>
  <si>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</si>
  <si>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</si>
  <si>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</si>
  <si>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</si>
  <si>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</si>
  <si>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</si>
  <si>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</si>
  <si>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</si>
  <si>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</si>
  <si>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</si>
  <si>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</si>
  <si>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</si>
  <si>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</si>
  <si>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</si>
  <si>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</si>
  <si>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</si>
  <si>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</si>
  <si>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</si>
  <si>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</si>
  <si>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</si>
  <si>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</si>
  <si>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</si>
  <si>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</si>
  <si>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</si>
  <si>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</si>
  <si>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</si>
  <si>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</si>
  <si>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</si>
  <si>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</si>
  <si>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</si>
  <si>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</si>
  <si>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</si>
  <si>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</si>
  <si>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</si>
  <si>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</si>
  <si>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</si>
  <si>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</si>
  <si>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</si>
  <si>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</si>
  <si>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</si>
  <si>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</si>
  <si>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</si>
  <si>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</si>
  <si>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</si>
  <si>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</si>
  <si>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</si>
  <si>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</si>
  <si>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</si>
  <si>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</si>
  <si>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</si>
  <si>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</si>
  <si>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</si>
  <si>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</si>
  <si>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</si>
  <si>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</si>
  <si>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</si>
  <si>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</si>
  <si>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</si>
  <si>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</si>
  <si>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</si>
  <si>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</si>
  <si>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</si>
  <si>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</si>
  <si>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</si>
  <si>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</si>
  <si>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</si>
  <si>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</si>
  <si>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</si>
  <si>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</si>
  <si>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</si>
  <si>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</si>
  <si>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</si>
  <si>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</si>
  <si>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</si>
  <si>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</si>
  <si>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</si>
  <si>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</si>
  <si>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</si>
  <si>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</si>
  <si>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</si>
  <si>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</si>
  <si>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</si>
  <si>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</si>
  <si>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</si>
  <si>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</si>
  <si>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</si>
  <si>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</si>
  <si>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</si>
  <si>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</si>
  <si>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</si>
  <si>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</si>
  <si>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</si>
  <si>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</si>
  <si>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</si>
  <si>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</si>
  <si>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</si>
  <si>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</si>
  <si>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</si>
  <si>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</si>
  <si>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</si>
  <si>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</si>
  <si>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</si>
  <si>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</si>
  <si>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</si>
  <si>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</si>
  <si>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</si>
  <si>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</si>
  <si>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</si>
  <si>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</si>
  <si>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</si>
  <si>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</si>
  <si>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</si>
  <si>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</si>
  <si>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</si>
  <si>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</si>
  <si>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</si>
  <si>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</si>
  <si>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</si>
  <si>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</si>
  <si>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</si>
  <si>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</si>
  <si>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</si>
  <si>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</si>
  <si>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</si>
  <si>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</si>
  <si>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</si>
  <si>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</si>
  <si>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</si>
  <si>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</si>
  <si>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</si>
  <si>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</si>
  <si>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</si>
  <si>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</si>
  <si>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</si>
  <si>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</si>
  <si>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</si>
  <si>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</si>
  <si>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</si>
  <si>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</si>
  <si>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</si>
  <si>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</si>
  <si>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</si>
  <si>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</si>
  <si>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</si>
  <si>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</si>
  <si>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</si>
  <si>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</si>
  <si>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</si>
  <si>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</si>
  <si>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</si>
  <si>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</si>
  <si>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</si>
  <si>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</si>
  <si>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</si>
  <si>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</si>
  <si>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</si>
  <si>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</si>
  <si>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</si>
  <si>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</si>
  <si>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</si>
  <si>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</si>
  <si>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</si>
  <si>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</si>
  <si>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</si>
  <si>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</si>
  <si>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</si>
  <si>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</si>
  <si>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</si>
  <si>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</si>
  <si>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</si>
  <si>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</si>
  <si>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</si>
  <si>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</si>
  <si>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</si>
  <si>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</si>
  <si>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</si>
  <si>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</si>
  <si>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</si>
  <si>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</si>
  <si>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</si>
  <si>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</si>
  <si>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</si>
  <si>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</si>
  <si>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</si>
  <si>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</si>
  <si>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</si>
  <si>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</si>
  <si>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</si>
  <si>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</si>
  <si>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</si>
  <si>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</si>
  <si>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</si>
  <si>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</si>
  <si>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</si>
  <si>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</si>
  <si>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</si>
  <si>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</si>
  <si>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</si>
  <si>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</si>
  <si>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</si>
  <si>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</si>
  <si>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</si>
  <si>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</si>
  <si>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</si>
  <si>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</si>
  <si>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</si>
  <si>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</si>
  <si>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</si>
  <si>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</si>
  <si>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</si>
  <si>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</si>
  <si>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</si>
  <si>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</si>
  <si>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</si>
  <si>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</si>
  <si>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</si>
  <si>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</si>
  <si>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</si>
  <si>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</si>
  <si>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</si>
  <si>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</si>
  <si>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</si>
  <si>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</si>
  <si>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</si>
  <si>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</si>
  <si>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</si>
  <si>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</si>
  <si>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</si>
  <si>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</si>
  <si>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</si>
  <si>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</si>
  <si>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</si>
  <si>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</si>
  <si>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</si>
  <si>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</si>
  <si>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</si>
  <si>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</si>
  <si>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</si>
  <si>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</si>
  <si>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</si>
  <si>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</si>
  <si>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</si>
  <si>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</si>
  <si>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</si>
  <si>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</si>
  <si>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</si>
  <si>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</si>
  <si>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</si>
  <si>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</si>
  <si>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</si>
  <si>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</si>
  <si>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</si>
  <si>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</si>
  <si>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</si>
  <si>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</si>
  <si>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</si>
  <si>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</si>
  <si>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</si>
  <si>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</si>
  <si>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</si>
  <si>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</si>
  <si>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</si>
  <si>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</si>
  <si>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</si>
  <si>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</si>
  <si>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</si>
  <si>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</si>
  <si>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</si>
  <si>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</si>
  <si>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</si>
  <si>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</si>
  <si>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</si>
  <si>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</si>
  <si>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</si>
  <si>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</si>
  <si>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</si>
  <si>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</si>
  <si>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</si>
  <si>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</si>
  <si>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</si>
  <si>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</si>
  <si>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</si>
  <si>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</si>
  <si>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</si>
  <si>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</si>
  <si>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</si>
  <si>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</si>
  <si>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</si>
  <si>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</si>
  <si>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</si>
  <si>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</si>
  <si>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</si>
  <si>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</si>
  <si>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</si>
  <si>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</si>
  <si>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</si>
  <si>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</si>
  <si>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</si>
  <si>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</si>
  <si>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</si>
  <si>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</si>
  <si>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</si>
  <si>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</si>
  <si>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</si>
  <si>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</si>
  <si>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</si>
  <si>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</si>
  <si>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</si>
  <si>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</si>
  <si>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</si>
  <si>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</si>
  <si>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</si>
  <si>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</si>
  <si>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</si>
  <si>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</si>
  <si>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</si>
  <si>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</si>
  <si>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</si>
  <si>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</si>
  <si>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</si>
  <si>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</si>
  <si>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</si>
  <si>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</si>
  <si>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</si>
  <si>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</si>
  <si>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</si>
  <si>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</si>
  <si>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</si>
  <si>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</si>
  <si>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</si>
  <si>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</si>
  <si>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</si>
  <si>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</si>
  <si>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</si>
  <si>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</si>
  <si>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</si>
  <si>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</si>
  <si>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</si>
  <si>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</si>
  <si>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</si>
  <si>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</si>
  <si>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</si>
  <si>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</si>
  <si>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</si>
  <si>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</si>
  <si>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</si>
  <si>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</si>
  <si>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</si>
  <si>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</si>
  <si>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</si>
  <si>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</si>
  <si>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</si>
  <si>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</si>
  <si>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</si>
  <si>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</si>
  <si>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</si>
  <si>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</si>
  <si>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</si>
  <si>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</si>
  <si>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</si>
  <si>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</si>
  <si>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</si>
  <si>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</si>
  <si>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</si>
  <si>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</si>
  <si>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</si>
  <si>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</si>
  <si>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</si>
  <si>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</si>
  <si>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</si>
  <si>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</si>
  <si>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</si>
  <si>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</si>
  <si>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</si>
  <si>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</si>
  <si>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</si>
  <si>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</si>
  <si>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</si>
  <si>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</si>
  <si>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</si>
  <si>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</si>
  <si>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</si>
  <si>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</si>
  <si>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</si>
  <si>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</si>
  <si>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</si>
  <si>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</si>
  <si>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</si>
  <si>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</si>
  <si>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</si>
  <si>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</si>
  <si>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</si>
  <si>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</si>
  <si>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</si>
  <si>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</si>
  <si>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</si>
  <si>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</si>
  <si>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</si>
  <si>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</si>
  <si>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</si>
  <si>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</si>
  <si>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</si>
  <si>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</si>
  <si>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</si>
  <si>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</si>
  <si>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</si>
  <si>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</si>
  <si>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</si>
  <si>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</si>
  <si>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</si>
  <si>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</si>
  <si>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</si>
  <si>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</si>
  <si>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</si>
  <si>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</si>
  <si>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</si>
  <si>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</si>
  <si>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</si>
  <si>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</si>
  <si>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</si>
  <si>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</si>
  <si>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</si>
  <si>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</si>
  <si>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</si>
  <si>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</si>
  <si>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</si>
  <si>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</si>
  <si>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</si>
  <si>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</si>
  <si>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</si>
  <si>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</si>
  <si>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</si>
  <si>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</si>
  <si>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</si>
  <si>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</si>
  <si>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</si>
  <si>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</si>
  <si>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</si>
  <si>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</si>
  <si>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</si>
  <si>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</si>
  <si>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</si>
  <si>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</si>
  <si>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</si>
  <si>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</si>
  <si>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</si>
  <si>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</si>
  <si>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</si>
  <si>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</si>
  <si>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</si>
  <si>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</si>
  <si>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</si>
  <si>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</si>
  <si>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</si>
  <si>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</si>
  <si>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</si>
  <si>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</si>
  <si>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</si>
  <si>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</si>
  <si>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</si>
  <si>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</si>
  <si>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</si>
  <si>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</si>
  <si>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</si>
  <si>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</si>
  <si>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</si>
  <si>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</si>
  <si>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</si>
  <si>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</si>
  <si>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</si>
  <si>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</si>
  <si>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</si>
  <si>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</si>
  <si>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</si>
  <si>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</si>
  <si>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</si>
  <si>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</si>
  <si>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</si>
  <si>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</si>
  <si>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</si>
  <si>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</si>
  <si>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</si>
  <si>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</si>
  <si>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</si>
  <si>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</si>
  <si>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</si>
  <si>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</si>
  <si>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</si>
  <si>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</si>
  <si>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</si>
  <si>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</si>
  <si>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</si>
  <si>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</si>
  <si>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</si>
  <si>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</si>
  <si>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</si>
  <si>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</si>
  <si>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</si>
  <si>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</si>
  <si>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</si>
  <si>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</si>
  <si>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</si>
  <si>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</si>
  <si>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</si>
  <si>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</si>
  <si>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</si>
  <si>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</si>
  <si>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</si>
  <si>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</si>
  <si>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</si>
  <si>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</si>
  <si>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</si>
  <si>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</si>
  <si>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</si>
  <si>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</si>
  <si>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</si>
  <si>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</si>
  <si>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</si>
  <si>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</si>
  <si>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</si>
  <si>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</si>
  <si>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</si>
  <si>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</si>
  <si>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</si>
  <si>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</si>
  <si>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</si>
  <si>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</si>
  <si>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</si>
  <si>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</si>
  <si>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</si>
  <si>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</si>
  <si>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</si>
  <si>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</si>
  <si>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</si>
  <si>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</si>
  <si>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</si>
  <si>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</si>
  <si>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</si>
  <si>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</si>
  <si>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</si>
  <si>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</si>
  <si>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</si>
  <si>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</si>
  <si>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</si>
  <si>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</si>
  <si>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</si>
  <si>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</si>
  <si>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</si>
  <si>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</si>
  <si>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</si>
  <si>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</si>
  <si>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</si>
  <si>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</si>
  <si>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</si>
  <si>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</si>
  <si>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</si>
  <si>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</si>
  <si>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</si>
  <si>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</si>
  <si>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</si>
  <si>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</si>
  <si>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</si>
  <si>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</si>
  <si>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</si>
  <si>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</si>
  <si>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</si>
  <si>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</si>
  <si>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</si>
  <si>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</si>
  <si>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</si>
  <si>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</si>
  <si>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</si>
  <si>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</si>
  <si>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</si>
  <si>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</si>
  <si>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</si>
  <si>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</si>
  <si>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</si>
  <si>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</si>
  <si>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</si>
  <si>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</si>
  <si>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</si>
  <si>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</si>
  <si>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</si>
  <si>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</si>
  <si>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</si>
  <si>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</si>
  <si>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</si>
  <si>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</si>
  <si>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</si>
  <si>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</si>
  <si>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</si>
  <si>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</si>
  <si>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</si>
  <si>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</si>
  <si>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</si>
  <si>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</si>
  <si>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</si>
  <si>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</si>
  <si>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</si>
  <si>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</si>
  <si>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</si>
  <si>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</si>
  <si>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</si>
  <si>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</si>
  <si>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</si>
  <si>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</si>
  <si>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</si>
  <si>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</si>
  <si>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</si>
  <si>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</si>
  <si>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</si>
  <si>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</si>
  <si>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</si>
  <si>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</si>
  <si>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</si>
  <si>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</si>
  <si>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</si>
  <si>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</si>
  <si>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</si>
  <si>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</si>
  <si>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</si>
  <si>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</si>
  <si>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</si>
  <si>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</si>
  <si>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</si>
  <si>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</si>
  <si>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</si>
  <si>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</si>
  <si>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</si>
  <si>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</si>
  <si>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</si>
  <si>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</si>
  <si>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</si>
  <si>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</si>
  <si>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</si>
  <si>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</si>
  <si>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</si>
  <si>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</si>
  <si>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</si>
  <si>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</si>
  <si>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</si>
  <si>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</si>
  <si>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</si>
  <si>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</si>
  <si>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</si>
  <si>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</si>
  <si>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</si>
  <si>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</si>
  <si>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</si>
  <si>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</si>
  <si>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</si>
  <si>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</si>
  <si>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</si>
  <si>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</si>
  <si>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</si>
  <si>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</si>
  <si>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</si>
  <si>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</si>
  <si>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</si>
  <si>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</si>
  <si>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</si>
  <si>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</si>
  <si>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</si>
  <si>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</si>
  <si>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</si>
  <si>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</si>
  <si>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</si>
  <si>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</si>
  <si>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</si>
  <si>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</si>
  <si>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</si>
  <si>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</si>
  <si>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</si>
  <si>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</si>
  <si>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</si>
  <si>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</si>
  <si>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</si>
  <si>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</si>
  <si>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</si>
  <si>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</si>
  <si>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</si>
  <si>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</si>
  <si>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</si>
  <si>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</si>
  <si>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</si>
  <si>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</si>
  <si>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</si>
  <si>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</si>
  <si>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</si>
  <si>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</si>
  <si>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</si>
  <si>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</si>
  <si>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</si>
  <si>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</si>
  <si>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</si>
  <si>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</si>
  <si>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</si>
  <si>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</si>
  <si>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</si>
  <si>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</si>
  <si>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</si>
  <si>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</si>
  <si>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</si>
  <si>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</si>
  <si>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</si>
  <si>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</si>
  <si>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</si>
  <si>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</si>
  <si>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</si>
  <si>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</si>
  <si>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</si>
  <si>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</si>
  <si>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</si>
  <si>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</si>
  <si>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</si>
  <si>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</si>
  <si>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</si>
  <si>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</si>
  <si>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</si>
  <si>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</si>
  <si>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</si>
  <si>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</si>
  <si>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</si>
  <si>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</si>
  <si>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</si>
  <si>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</si>
  <si>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</si>
  <si>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</si>
  <si>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</si>
  <si>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</si>
  <si>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</si>
  <si>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</si>
  <si>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</si>
  <si>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</si>
  <si>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</si>
  <si>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</si>
  <si>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</si>
  <si>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</si>
  <si>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</si>
  <si>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</si>
  <si>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</si>
  <si>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</si>
  <si>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</si>
  <si>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</si>
  <si>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</si>
  <si>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</si>
  <si>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</si>
  <si>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</si>
  <si>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</si>
  <si>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</si>
  <si>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</si>
  <si>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</si>
  <si>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</si>
  <si>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</si>
  <si>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</si>
  <si>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</si>
  <si>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</si>
  <si>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</si>
  <si>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</si>
  <si>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</si>
  <si>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</si>
  <si>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</si>
  <si>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</si>
  <si>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</si>
  <si>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</si>
  <si>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</si>
  <si>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</si>
  <si>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</si>
  <si>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</si>
  <si>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</si>
  <si>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</si>
  <si>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</si>
  <si>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</si>
  <si>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</si>
  <si>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</si>
  <si>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</si>
  <si>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</si>
  <si>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</si>
  <si>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</si>
  <si>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</si>
  <si>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</si>
  <si>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</si>
  <si>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</si>
  <si>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</si>
  <si>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</si>
  <si>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</si>
  <si>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</si>
  <si>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</si>
  <si>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</si>
  <si>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</si>
  <si>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</si>
  <si>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</si>
  <si>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</si>
  <si>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</si>
  <si>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</si>
  <si>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</si>
  <si>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</si>
  <si>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</si>
  <si>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</si>
  <si>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</si>
  <si>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</si>
  <si>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</si>
  <si>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</si>
  <si>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</si>
  <si>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</si>
  <si>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</si>
  <si>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</si>
  <si>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</si>
  <si>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</si>
  <si>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</si>
  <si>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</si>
  <si>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</si>
  <si>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</si>
  <si>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</si>
  <si>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</si>
  <si>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</si>
  <si>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</si>
  <si>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</si>
  <si>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</si>
  <si>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</si>
  <si>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</si>
  <si>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</si>
  <si>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</si>
  <si>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</si>
  <si>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</si>
  <si>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</si>
  <si>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</si>
  <si>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</si>
  <si>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</si>
  <si>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</si>
  <si>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</si>
  <si>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</si>
  <si>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</si>
  <si>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</si>
  <si>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</si>
  <si>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</si>
  <si>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</si>
  <si>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</si>
  <si>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</si>
  <si>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</si>
  <si>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</si>
  <si>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</si>
  <si>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</si>
  <si>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</si>
  <si>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</si>
  <si>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</si>
  <si>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</si>
  <si>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</si>
  <si>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</si>
  <si>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</si>
  <si>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</si>
  <si>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</si>
  <si>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</si>
  <si>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</si>
  <si>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</si>
  <si>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</si>
  <si>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</si>
  <si>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</si>
  <si>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</si>
  <si>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</si>
  <si>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</si>
  <si>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</si>
  <si>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</si>
  <si>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</si>
  <si>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</si>
  <si>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</si>
  <si>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</si>
  <si>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</si>
  <si>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</si>
  <si>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</si>
  <si>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</si>
  <si>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</si>
  <si>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</si>
  <si>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</si>
  <si>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</si>
  <si>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</si>
  <si>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</si>
  <si>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</si>
  <si>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</si>
  <si>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</si>
  <si>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</si>
  <si>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</si>
  <si>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</si>
  <si>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</si>
  <si>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</si>
  <si>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</si>
  <si>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</si>
  <si>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</si>
  <si>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</si>
  <si>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</si>
  <si>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</si>
  <si>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</si>
  <si>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</si>
  <si>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</si>
  <si>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</si>
  <si>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</si>
  <si>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</si>
  <si>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</si>
  <si>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</si>
  <si>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</si>
  <si>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</si>
  <si>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</si>
  <si>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</si>
  <si>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</si>
  <si>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</si>
  <si>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</si>
  <si>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</si>
  <si>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</si>
  <si>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</si>
  <si>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</si>
  <si>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</si>
  <si>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</si>
  <si>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</si>
  <si>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</si>
  <si>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</si>
  <si>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</si>
  <si>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</si>
  <si>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</si>
  <si>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</si>
  <si>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</si>
  <si>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</si>
  <si>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</si>
  <si>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</si>
  <si>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</si>
  <si>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</si>
  <si>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</si>
  <si>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</si>
  <si>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</si>
  <si>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</si>
  <si>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</si>
  <si>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</si>
  <si>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</si>
  <si>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</si>
  <si>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</si>
  <si>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</si>
  <si>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</si>
  <si>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</si>
  <si>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</si>
  <si>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</si>
  <si>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</si>
  <si>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</si>
  <si>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</si>
  <si>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</si>
  <si>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</si>
  <si>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</si>
  <si>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</si>
  <si>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</si>
  <si>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</si>
  <si>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</si>
  <si>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</si>
  <si>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</si>
  <si>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</si>
  <si>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</si>
  <si>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</si>
  <si>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</si>
  <si>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</si>
  <si>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</si>
  <si>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</si>
  <si>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</si>
  <si>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</si>
  <si>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</si>
  <si>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</si>
  <si>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</si>
  <si>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</si>
  <si>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</si>
  <si>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</si>
  <si>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</si>
  <si>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</si>
  <si>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</si>
  <si>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</si>
  <si>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</si>
  <si>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</si>
  <si>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</si>
  <si>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</si>
  <si>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</si>
  <si>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</si>
  <si>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</si>
  <si>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</si>
  <si>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</si>
  <si>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</si>
  <si>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</si>
  <si>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</si>
  <si>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</si>
  <si>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</si>
  <si>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</si>
  <si>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</si>
  <si>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</si>
  <si>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</si>
  <si>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</si>
  <si>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</si>
  <si>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</si>
  <si>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</si>
  <si>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</si>
  <si>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</si>
  <si>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</si>
  <si>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</si>
  <si>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</si>
  <si>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</si>
  <si>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</si>
  <si>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</si>
  <si>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</si>
  <si>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</si>
  <si>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</si>
  <si>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</si>
  <si>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</si>
  <si>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</si>
  <si>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</si>
  <si>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</si>
  <si>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</si>
  <si>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</si>
  <si>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</si>
  <si>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</si>
  <si>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</si>
  <si>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</si>
  <si>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</si>
  <si>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</si>
  <si>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</si>
  <si>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</si>
  <si>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</si>
  <si>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</si>
  <si>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</si>
  <si>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</si>
  <si>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</si>
  <si>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</si>
  <si>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</si>
  <si>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</si>
  <si>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</si>
  <si>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</si>
  <si>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</si>
  <si>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</si>
  <si>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</si>
  <si>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</si>
  <si>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</si>
  <si>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</si>
  <si>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</si>
  <si>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</si>
  <si>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</si>
  <si>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</si>
  <si>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</si>
  <si>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</si>
  <si>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</si>
  <si>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</si>
  <si>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</si>
  <si>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</si>
  <si>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</si>
  <si>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</si>
  <si>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</si>
  <si>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</si>
  <si>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</si>
  <si>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</si>
  <si>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</si>
  <si>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</si>
  <si>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</si>
  <si>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</si>
  <si>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</si>
  <si>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</si>
  <si>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</si>
  <si>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</si>
  <si>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</si>
  <si>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</si>
  <si>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</si>
  <si>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</si>
  <si>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</si>
  <si>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</si>
  <si>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</si>
  <si>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</si>
  <si>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</si>
  <si>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</si>
  <si>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</si>
  <si>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</si>
  <si>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</si>
  <si>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</si>
  <si>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</si>
  <si>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</si>
  <si>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</si>
  <si>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</si>
  <si>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</si>
  <si>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</si>
  <si>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</si>
  <si>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</si>
  <si>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</si>
  <si>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</si>
  <si>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</si>
  <si>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</si>
  <si>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</si>
  <si>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</si>
  <si>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</si>
  <si>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</si>
  <si>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</si>
  <si>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</si>
  <si>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</si>
  <si>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</si>
  <si>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</si>
  <si>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</si>
  <si>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</si>
  <si>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</si>
  <si>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</si>
  <si>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</si>
  <si>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</si>
  <si>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</si>
  <si>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</si>
  <si>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</si>
  <si>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</si>
  <si>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</si>
  <si>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</si>
  <si>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</si>
  <si>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</si>
  <si>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</si>
  <si>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</si>
  <si>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</si>
  <si>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</si>
  <si>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</si>
  <si>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</si>
  <si>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</si>
  <si>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</si>
  <si>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</si>
  <si>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</si>
  <si>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</si>
  <si>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</si>
  <si>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</si>
  <si>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</si>
  <si>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</si>
  <si>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</si>
  <si>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</si>
  <si>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</si>
  <si>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</si>
  <si>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</si>
  <si>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</si>
  <si>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</si>
  <si>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</si>
  <si>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</si>
  <si>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</si>
  <si>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</si>
  <si>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</si>
  <si>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</si>
  <si>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</si>
  <si>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</si>
  <si>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</si>
  <si>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</si>
  <si>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</si>
  <si>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</si>
  <si>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</si>
  <si>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</si>
  <si>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</si>
  <si>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</si>
  <si>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</si>
  <si>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</si>
  <si>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</si>
  <si>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</si>
  <si>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</si>
  <si>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</si>
  <si>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</si>
  <si>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</si>
  <si>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</si>
  <si>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</si>
  <si>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</si>
  <si>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</si>
  <si>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</si>
  <si>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</si>
  <si>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</si>
  <si>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</si>
  <si>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</si>
  <si>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</si>
  <si>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</si>
  <si>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</si>
  <si>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</si>
  <si>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</si>
  <si>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</si>
  <si>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</si>
  <si>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</si>
  <si>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</si>
  <si>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</si>
  <si>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</si>
  <si>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</si>
  <si>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</si>
  <si>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</si>
  <si>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</si>
  <si>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</si>
  <si>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</si>
  <si>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</si>
  <si>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</si>
  <si>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</si>
  <si>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</si>
  <si>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</si>
  <si>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</si>
  <si>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</si>
  <si>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</si>
  <si>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</si>
  <si>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</si>
  <si>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</si>
  <si>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</si>
  <si>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</si>
  <si>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</si>
  <si>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</si>
  <si>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</si>
  <si>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</si>
  <si>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</si>
  <si>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</si>
  <si>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</si>
  <si>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</si>
  <si>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</si>
  <si>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</si>
  <si>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</si>
  <si>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</si>
  <si>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</si>
  <si>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</si>
  <si>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</si>
  <si>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</si>
  <si>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</si>
  <si>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</si>
  <si>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</si>
  <si>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</si>
  <si>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</si>
  <si>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</si>
  <si>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</si>
  <si>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</si>
  <si>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</si>
  <si>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</si>
  <si>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</si>
  <si>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</si>
  <si>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</si>
  <si>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</si>
  <si>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</si>
  <si>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</si>
  <si>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</si>
  <si>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</si>
  <si>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</si>
  <si>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</si>
  <si>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</si>
  <si>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</si>
  <si>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</si>
  <si>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</si>
  <si>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</si>
  <si>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</si>
  <si>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</si>
  <si>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</si>
  <si>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</si>
  <si>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</si>
  <si>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</si>
  <si>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</si>
  <si>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</si>
  <si>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</si>
  <si>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</si>
  <si>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</si>
  <si>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</si>
  <si>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</si>
  <si>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</si>
  <si>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</si>
  <si>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</si>
  <si>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</si>
  <si>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</si>
  <si>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</si>
  <si>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</si>
  <si>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</si>
  <si>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</si>
  <si>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</si>
  <si>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</si>
  <si>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</si>
  <si>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</si>
  <si>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</si>
  <si>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</si>
  <si>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</si>
  <si>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</si>
  <si>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</si>
  <si>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</si>
  <si>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</si>
  <si>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</si>
  <si>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</si>
  <si>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</si>
  <si>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</si>
  <si>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</si>
  <si>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</si>
  <si>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</si>
  <si>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</si>
  <si>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</si>
  <si>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</si>
  <si>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</si>
  <si>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</si>
  <si>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</si>
  <si>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</si>
  <si>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</si>
  <si>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</si>
  <si>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</si>
  <si>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</si>
  <si>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</si>
  <si>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</si>
  <si>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</si>
  <si>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</si>
  <si>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</si>
  <si>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</si>
  <si>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</si>
  <si>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</si>
  <si>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</si>
  <si>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</si>
  <si>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</si>
  <si>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</si>
  <si>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</si>
  <si>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</si>
  <si>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</si>
  <si>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</si>
  <si>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</si>
  <si>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</si>
  <si>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</si>
  <si>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</si>
  <si>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</si>
  <si>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</si>
  <si>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</si>
  <si>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</si>
  <si>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</si>
  <si>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</si>
  <si>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</si>
  <si>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</si>
  <si>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</si>
  <si>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</si>
  <si>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</si>
  <si>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</si>
  <si>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</si>
  <si>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</si>
  <si>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</si>
  <si>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</si>
  <si>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</si>
  <si>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</si>
  <si>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</si>
  <si>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</si>
  <si>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</si>
  <si>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</si>
  <si>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</si>
  <si>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</si>
  <si>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</si>
  <si>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</si>
  <si>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</si>
  <si>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</si>
  <si>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</si>
  <si>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</si>
  <si>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</si>
  <si>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</si>
  <si>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</si>
  <si>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</si>
  <si>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</si>
  <si>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</si>
  <si>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</si>
  <si>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</si>
  <si>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</si>
  <si>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</si>
  <si>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</si>
  <si>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</si>
  <si>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</si>
  <si>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</si>
  <si>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</si>
  <si>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</si>
  <si>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</si>
  <si>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</si>
  <si>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</si>
  <si>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</si>
  <si>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</si>
  <si>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</si>
  <si>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</si>
  <si>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</si>
  <si>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</si>
  <si>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</si>
  <si>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</si>
  <si>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</si>
  <si>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</si>
  <si>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</si>
  <si>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</si>
  <si>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</si>
  <si>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</si>
  <si>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</si>
  <si>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</si>
  <si>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</si>
  <si>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</si>
  <si>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</si>
  <si>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</si>
  <si>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</si>
  <si>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</si>
  <si>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</si>
  <si>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</si>
  <si>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</si>
  <si>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</si>
  <si>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</si>
  <si>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</si>
  <si>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</si>
  <si>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</si>
  <si>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</si>
  <si>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</si>
  <si>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</si>
  <si>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</si>
  <si>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</si>
  <si>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</si>
  <si>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</si>
  <si>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</si>
  <si>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</si>
  <si>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</si>
  <si>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</si>
  <si>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</si>
  <si>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</si>
  <si>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</si>
  <si>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</si>
  <si>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</si>
  <si>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</si>
  <si>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</si>
  <si>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</si>
  <si>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</si>
  <si>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</si>
  <si>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</si>
  <si>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</si>
  <si>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</si>
  <si>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</si>
  <si>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</si>
  <si>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</si>
  <si>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</si>
  <si>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</si>
  <si>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</si>
  <si>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</si>
  <si>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</si>
  <si>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</si>
  <si>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</si>
  <si>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</si>
  <si>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</si>
  <si>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</si>
  <si>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</si>
  <si>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</si>
  <si>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</si>
  <si>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</si>
  <si>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</si>
  <si>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</si>
  <si>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</si>
  <si>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</si>
  <si>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</si>
  <si>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</si>
  <si>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</si>
  <si>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</si>
  <si>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</si>
  <si>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</si>
  <si>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</si>
  <si>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</si>
  <si>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</si>
  <si>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</si>
  <si>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</si>
  <si>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</si>
  <si>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</si>
  <si>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</si>
  <si>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</si>
  <si>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</si>
  <si>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</si>
  <si>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</si>
  <si>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</si>
  <si>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</si>
  <si>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</si>
  <si>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</si>
  <si>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</si>
  <si>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</si>
  <si>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</si>
  <si>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</si>
  <si>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</si>
  <si>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</si>
  <si>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</si>
  <si>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</si>
  <si>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</si>
  <si>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</si>
  <si>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</si>
  <si>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</si>
  <si>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</si>
  <si>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</si>
  <si>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</si>
  <si>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</si>
  <si>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</si>
  <si>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</si>
  <si>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</si>
  <si>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</si>
  <si>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</si>
  <si>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</si>
  <si>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</si>
  <si>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</si>
  <si>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</si>
  <si>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</si>
  <si>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</si>
  <si>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</si>
  <si>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</si>
  <si>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</si>
  <si>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</si>
  <si>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</si>
  <si>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</si>
  <si>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</si>
  <si>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</si>
  <si>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</si>
  <si>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</si>
  <si>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</si>
  <si>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</si>
  <si>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</si>
  <si>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</si>
  <si>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</si>
  <si>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</si>
  <si>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</si>
  <si>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</si>
  <si>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</si>
  <si>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</si>
  <si>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</si>
  <si>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</si>
  <si>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</si>
  <si>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</si>
  <si>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</si>
  <si>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</si>
  <si>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</si>
  <si>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</si>
  <si>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</si>
  <si>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</si>
  <si>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</si>
  <si>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</si>
  <si>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</si>
  <si>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</si>
  <si>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</si>
  <si>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</si>
  <si>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</si>
  <si>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</si>
  <si>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</si>
  <si>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</si>
  <si>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</si>
  <si>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</si>
  <si>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</si>
  <si>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</si>
  <si>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</si>
  <si>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</si>
  <si>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</si>
  <si>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</si>
  <si>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</si>
  <si>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</si>
  <si>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</si>
  <si>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</si>
  <si>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</si>
  <si>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</si>
  <si>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</si>
  <si>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</si>
  <si>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</si>
  <si>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</si>
  <si>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</si>
  <si>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</si>
  <si>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</si>
  <si>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</si>
  <si>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</si>
  <si>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</si>
  <si>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</si>
  <si>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</si>
  <si>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</si>
  <si>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</si>
  <si>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</si>
  <si>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</si>
  <si>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</si>
  <si>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</si>
  <si>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</si>
  <si>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</si>
  <si>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</si>
  <si>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</si>
  <si>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</si>
  <si>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</si>
  <si>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</si>
  <si>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</si>
  <si>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</si>
  <si>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</si>
  <si>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</si>
  <si>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</si>
  <si>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</si>
  <si>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</si>
  <si>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</si>
  <si>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</si>
  <si>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</si>
  <si>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</si>
  <si>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</si>
  <si>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</si>
  <si>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</si>
  <si>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</si>
  <si>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</si>
  <si>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</si>
  <si>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</si>
  <si>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</si>
  <si>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</si>
  <si>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</si>
  <si>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</si>
  <si>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</si>
  <si>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</si>
  <si>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</si>
  <si>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</si>
  <si>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</si>
  <si>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</si>
  <si>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</si>
  <si>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</si>
  <si>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</si>
  <si>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</si>
  <si>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</si>
  <si>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</si>
  <si>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</si>
  <si>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</si>
  <si>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</si>
  <si>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</si>
  <si>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</si>
  <si>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</si>
  <si>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</si>
  <si>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</si>
  <si>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</si>
  <si>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</si>
  <si>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</si>
  <si>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</si>
  <si>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</si>
  <si>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</si>
  <si>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</si>
  <si>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</si>
  <si>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</si>
  <si>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</si>
  <si>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</si>
  <si>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</si>
  <si>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</si>
  <si>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</si>
  <si>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</si>
  <si>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</si>
  <si>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</si>
  <si>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</si>
  <si>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</si>
  <si>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</si>
  <si>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</si>
  <si>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</si>
  <si>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</si>
  <si>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</si>
  <si>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</si>
  <si>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</si>
  <si>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</si>
  <si>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</si>
  <si>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</si>
  <si>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</si>
  <si>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</si>
  <si>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</si>
  <si>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</si>
  <si>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</si>
  <si>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</si>
  <si>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</si>
  <si>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</si>
  <si>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</si>
  <si>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</si>
  <si>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</si>
  <si>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</si>
  <si>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</si>
  <si>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</si>
  <si>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</si>
  <si>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</si>
  <si>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</si>
  <si>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</si>
  <si>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</si>
  <si>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</si>
  <si>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</si>
  <si>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</si>
  <si>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</si>
  <si>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</si>
  <si>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</si>
  <si>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</si>
  <si>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</si>
  <si>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</si>
  <si>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</si>
  <si>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</si>
  <si>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</si>
  <si>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</si>
  <si>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</si>
  <si>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</si>
  <si>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</si>
  <si>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</si>
  <si>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</si>
  <si>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</si>
  <si>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</si>
  <si>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</si>
  <si>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</si>
  <si>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</si>
  <si>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</si>
  <si>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</si>
  <si>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</si>
  <si>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</si>
  <si>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</si>
  <si>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</si>
  <si>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</si>
  <si>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</si>
  <si>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</si>
  <si>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</si>
  <si>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</si>
  <si>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</si>
  <si>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</si>
  <si>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</si>
  <si>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</si>
  <si>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</si>
  <si>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</si>
  <si>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</si>
  <si>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</si>
  <si>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</si>
  <si>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</si>
  <si>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</si>
  <si>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</si>
  <si>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</si>
  <si>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</si>
  <si>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</si>
  <si>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</si>
  <si>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</si>
  <si>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</si>
  <si>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</si>
  <si>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</si>
  <si>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</si>
  <si>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</si>
  <si>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</si>
  <si>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</si>
  <si>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</si>
  <si>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</si>
  <si>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</si>
  <si>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</si>
  <si>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</si>
  <si>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</si>
  <si>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</si>
  <si>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</si>
  <si>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</si>
  <si>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</si>
  <si>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</si>
  <si>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</si>
  <si>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</si>
  <si>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</si>
  <si>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</si>
  <si>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</si>
  <si>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</si>
  <si>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</si>
  <si>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</si>
  <si>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</si>
  <si>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</si>
  <si>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</si>
  <si>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</si>
  <si>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</si>
  <si>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</si>
  <si>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</si>
  <si>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</si>
  <si>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</si>
  <si>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</si>
  <si>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</si>
  <si>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</si>
  <si>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</si>
  <si>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</si>
  <si>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</si>
  <si>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</si>
  <si>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</si>
  <si>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</si>
  <si>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</si>
  <si>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</si>
  <si>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</si>
  <si>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</si>
  <si>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</si>
  <si>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</si>
  <si>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</si>
  <si>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</si>
  <si>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</si>
  <si>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</si>
  <si>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</si>
  <si>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</si>
  <si>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</si>
  <si>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</si>
  <si>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</si>
  <si>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</si>
  <si>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</si>
  <si>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</si>
  <si>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</si>
  <si>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</si>
  <si>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</si>
  <si>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</si>
  <si>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</si>
  <si>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</si>
  <si>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</si>
  <si>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</si>
  <si>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</si>
  <si>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</si>
  <si>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</si>
  <si>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</si>
  <si>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</si>
  <si>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</si>
  <si>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</si>
  <si>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</si>
  <si>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</si>
  <si>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</si>
  <si>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</si>
  <si>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</si>
  <si>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</si>
  <si>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</si>
  <si>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</si>
  <si>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</si>
  <si>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</si>
  <si>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</si>
  <si>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</si>
  <si>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</si>
  <si>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</si>
  <si>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</si>
  <si>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</si>
  <si>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</si>
  <si>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</si>
  <si>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</si>
  <si>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</si>
  <si>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</si>
  <si>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</si>
  <si>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</si>
  <si>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</si>
  <si>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</si>
  <si>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</si>
  <si>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</si>
  <si>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</si>
  <si>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</si>
  <si>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</si>
  <si>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</si>
  <si>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</si>
  <si>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</si>
  <si>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</si>
  <si>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</si>
  <si>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</si>
  <si>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</si>
  <si>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</si>
  <si>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</si>
  <si>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</si>
  <si>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</si>
  <si>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</si>
  <si>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</si>
  <si>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</si>
  <si>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</si>
  <si>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</si>
  <si>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</si>
  <si>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</si>
  <si>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</si>
  <si>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</si>
  <si>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</si>
  <si>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</si>
  <si>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</si>
  <si>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</si>
  <si>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</si>
  <si>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</si>
  <si>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</si>
  <si>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</si>
  <si>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</si>
  <si>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</si>
  <si>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</si>
  <si>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</si>
  <si>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</si>
  <si>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</si>
  <si>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</si>
  <si>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</si>
  <si>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</si>
  <si>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</si>
  <si>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</si>
  <si>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</si>
  <si>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</si>
  <si>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</si>
  <si>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</si>
  <si>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</si>
  <si>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</si>
  <si>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</si>
  <si>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</si>
  <si>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</si>
  <si>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</si>
  <si>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</si>
  <si>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</si>
  <si>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</si>
  <si>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</si>
  <si>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</si>
  <si>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</si>
  <si>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</si>
  <si>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</si>
  <si>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</si>
  <si>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</si>
  <si>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</si>
  <si>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</si>
  <si>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</si>
  <si>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</si>
  <si>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</si>
  <si>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</si>
  <si>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</si>
  <si>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</si>
  <si>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</si>
  <si>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</si>
  <si>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</si>
  <si>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</si>
  <si>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</si>
  <si>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</si>
  <si>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</si>
  <si>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</si>
  <si>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</si>
  <si>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</si>
  <si>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</si>
  <si>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</si>
  <si>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</si>
  <si>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</si>
  <si>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</si>
  <si>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</si>
  <si>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</si>
  <si>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</si>
  <si>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</si>
  <si>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</si>
  <si>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</si>
  <si>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</si>
  <si>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</si>
  <si>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</si>
  <si>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</si>
  <si>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</si>
  <si>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</si>
  <si>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</si>
  <si>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</si>
  <si>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</si>
  <si>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</si>
  <si>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</si>
  <si>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</si>
  <si>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</si>
  <si>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</si>
  <si>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</si>
  <si>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</si>
  <si>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</si>
  <si>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</si>
  <si>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</si>
  <si>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</si>
  <si>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</si>
  <si>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</si>
  <si>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</si>
  <si>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</si>
  <si>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</si>
  <si>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</si>
  <si>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</si>
  <si>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</si>
  <si>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</si>
  <si>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</si>
  <si>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</si>
  <si>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</si>
  <si>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</si>
  <si>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</si>
  <si>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</si>
  <si>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</si>
  <si>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</si>
  <si>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</si>
  <si>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</si>
  <si>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</si>
  <si>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</si>
  <si>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</si>
  <si>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</si>
  <si>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</si>
  <si>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</si>
  <si>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</si>
  <si>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</si>
  <si>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</si>
  <si>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</si>
  <si>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</si>
  <si>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</si>
  <si>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</si>
  <si>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</si>
  <si>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</si>
  <si>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</si>
  <si>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</si>
  <si>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</si>
  <si>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</si>
  <si>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</si>
  <si>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</si>
  <si>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</si>
  <si>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</si>
  <si>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</si>
  <si>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</si>
  <si>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</si>
  <si>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</si>
  <si>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</si>
  <si>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</si>
  <si>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</si>
  <si>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</si>
  <si>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</si>
  <si>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</si>
  <si>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</si>
  <si>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</si>
  <si>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</si>
  <si>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</si>
  <si>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</si>
  <si>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</si>
  <si>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</si>
  <si>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</si>
  <si>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</si>
  <si>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</si>
  <si>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</si>
  <si>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</si>
  <si>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</si>
  <si>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</si>
  <si>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</si>
  <si>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</si>
  <si>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</si>
  <si>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</si>
  <si>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</si>
  <si>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</si>
  <si>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</si>
  <si>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</si>
  <si>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</si>
  <si>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</si>
  <si>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</si>
  <si>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</si>
  <si>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</si>
  <si>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</si>
  <si>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</si>
  <si>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</si>
  <si>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</si>
  <si>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</si>
  <si>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</si>
  <si>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</si>
  <si>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</si>
  <si>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</si>
  <si>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</si>
  <si>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</si>
  <si>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</si>
  <si>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</si>
  <si>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</si>
  <si>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</si>
  <si>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</si>
  <si>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</si>
  <si>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</si>
  <si>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</si>
  <si>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</si>
  <si>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</si>
  <si>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</si>
  <si>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</si>
  <si>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</si>
  <si>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</si>
  <si>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</si>
  <si>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</si>
  <si>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</si>
  <si>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</si>
  <si>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</si>
  <si>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</si>
  <si>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</si>
  <si>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</si>
  <si>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</si>
  <si>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</si>
  <si>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</si>
  <si>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</si>
  <si>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</si>
  <si>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</si>
  <si>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</si>
  <si>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</si>
  <si>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</si>
  <si>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</si>
  <si>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</si>
  <si>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</si>
  <si>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</si>
  <si>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</si>
  <si>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</si>
  <si>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</si>
  <si>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</si>
  <si>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</si>
  <si>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</si>
  <si>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</si>
  <si>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</si>
  <si>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</si>
  <si>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</si>
  <si>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</si>
  <si>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</si>
  <si>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</si>
  <si>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</si>
  <si>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</si>
  <si>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</si>
  <si>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</si>
  <si>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</si>
  <si>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</si>
  <si>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</si>
  <si>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</si>
  <si>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</si>
  <si>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</si>
  <si>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</si>
  <si>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</si>
  <si>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</si>
  <si>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</si>
  <si>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</si>
  <si>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</si>
  <si>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</si>
  <si>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</si>
  <si>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</si>
  <si>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</si>
  <si>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</si>
  <si>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</si>
  <si>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</si>
  <si>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</si>
  <si>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</si>
  <si>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</si>
  <si>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</si>
  <si>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</si>
  <si>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</si>
  <si>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</si>
  <si>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</si>
  <si>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</si>
  <si>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</si>
  <si>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</si>
  <si>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</si>
  <si>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</si>
  <si>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</si>
  <si>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</si>
  <si>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</si>
  <si>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</si>
  <si>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</si>
  <si>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</si>
  <si>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</si>
  <si>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</si>
  <si>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</si>
  <si>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</si>
  <si>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</si>
  <si>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</si>
  <si>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</si>
  <si>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</si>
  <si>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</si>
  <si>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</si>
  <si>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</si>
  <si>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</si>
  <si>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</si>
  <si>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</si>
  <si>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</si>
  <si>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</si>
  <si>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</si>
  <si>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</si>
  <si>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</si>
  <si>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</si>
  <si>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</si>
  <si>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</si>
  <si>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</si>
  <si>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</si>
  <si>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</si>
  <si>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</si>
  <si>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</si>
  <si>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</si>
  <si>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</si>
  <si>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</si>
  <si>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</si>
  <si>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</si>
  <si>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</si>
  <si>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</si>
  <si>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</si>
  <si>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</si>
  <si>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</si>
  <si>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</si>
  <si>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</si>
  <si>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</si>
  <si>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</si>
  <si>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</si>
  <si>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</si>
  <si>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</si>
  <si>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</si>
  <si>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</si>
  <si>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</si>
  <si>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</si>
  <si>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</si>
  <si>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</si>
  <si>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</si>
  <si>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</si>
  <si>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</si>
  <si>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</si>
  <si>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</si>
  <si>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</si>
  <si>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</si>
  <si>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</si>
  <si>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</si>
  <si>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</si>
  <si>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</si>
  <si>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</si>
  <si>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</si>
  <si>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</si>
  <si>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</si>
  <si>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</si>
  <si>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</si>
  <si>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</si>
  <si>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</si>
  <si>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</si>
  <si>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</si>
  <si>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</si>
  <si>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</si>
  <si>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</si>
  <si>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</si>
  <si>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</si>
  <si>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</si>
  <si>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</si>
  <si>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</si>
  <si>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</si>
  <si>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</si>
  <si>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</si>
  <si>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</si>
  <si>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</si>
  <si>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</si>
  <si>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</si>
  <si>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</si>
  <si>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</si>
  <si>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</si>
  <si>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</si>
  <si>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</si>
  <si>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</si>
  <si>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</si>
  <si>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</si>
  <si>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</si>
  <si>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</si>
  <si>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</si>
  <si>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</si>
  <si>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</si>
  <si>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</si>
  <si>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</si>
  <si>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</si>
  <si>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</si>
  <si>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</si>
  <si>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</si>
  <si>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</si>
  <si>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</si>
  <si>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</si>
  <si>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</si>
  <si>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</si>
  <si>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</si>
  <si>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</si>
  <si>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</si>
  <si>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</si>
  <si>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</si>
  <si>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</si>
  <si>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</si>
  <si>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</si>
  <si>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</si>
  <si>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</si>
  <si>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</si>
  <si>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</si>
  <si>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</si>
  <si>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</si>
  <si>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</si>
  <si>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</si>
  <si>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</si>
  <si>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</si>
  <si>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</si>
  <si>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</si>
  <si>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</si>
  <si>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</si>
  <si>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</si>
  <si>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</si>
  <si>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</si>
  <si>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</si>
  <si>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</si>
  <si>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</si>
  <si>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</si>
  <si>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</si>
  <si>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</si>
  <si>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</si>
  <si>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</si>
  <si>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</si>
  <si>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</si>
  <si>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</si>
  <si>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</si>
  <si>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</si>
  <si>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</si>
  <si>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</si>
  <si>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</si>
  <si>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</si>
  <si>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</si>
  <si>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</si>
  <si>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</si>
  <si>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</si>
  <si>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</si>
  <si>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</si>
  <si>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</si>
  <si>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</si>
  <si>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</si>
  <si>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</si>
  <si>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</si>
  <si>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</si>
  <si>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</si>
  <si>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</si>
  <si>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</si>
  <si>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</si>
  <si>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</si>
  <si>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</si>
  <si>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</si>
  <si>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</si>
  <si>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</si>
  <si>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</si>
  <si>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</si>
  <si>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</si>
  <si>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</si>
  <si>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</si>
  <si>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</si>
  <si>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</si>
  <si>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</si>
  <si>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</si>
  <si>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</si>
  <si>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</si>
  <si>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</si>
  <si>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</si>
  <si>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</si>
  <si>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</si>
  <si>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</si>
  <si>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</si>
  <si>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</si>
  <si>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</si>
  <si>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</si>
  <si>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</si>
  <si>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</si>
  <si>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</si>
  <si>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</si>
  <si>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</si>
  <si>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</si>
  <si>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</si>
  <si>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</si>
  <si>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</si>
  <si>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</si>
  <si>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</si>
  <si>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</si>
  <si>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</si>
  <si>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</si>
  <si>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</si>
  <si>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</si>
  <si>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</si>
  <si>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</si>
  <si>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</si>
  <si>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</si>
  <si>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</si>
  <si>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</si>
  <si>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</si>
  <si>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</si>
  <si>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</si>
  <si>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</si>
  <si>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</si>
  <si>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</si>
  <si>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</si>
  <si>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</si>
  <si>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</si>
  <si>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</si>
  <si>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</si>
  <si>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</si>
  <si>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</si>
  <si>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</si>
  <si>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</si>
  <si>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</si>
  <si>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</si>
  <si>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</si>
  <si>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</si>
  <si>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</si>
  <si>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</si>
  <si>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</si>
  <si>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</si>
  <si>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</si>
  <si>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</si>
  <si>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</si>
  <si>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</si>
  <si>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</si>
  <si>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</si>
  <si>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</si>
  <si>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</si>
  <si>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</si>
  <si>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</si>
  <si>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</si>
  <si>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</si>
  <si>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</si>
  <si>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</si>
  <si>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</si>
  <si>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</si>
  <si>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</si>
  <si>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</si>
  <si>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</si>
  <si>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</si>
  <si>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</si>
  <si>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</si>
  <si>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</si>
  <si>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</si>
  <si>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</si>
  <si>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</si>
  <si>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</si>
  <si>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</si>
  <si>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</si>
  <si>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</si>
  <si>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</si>
  <si>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</si>
  <si>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</si>
  <si>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</si>
  <si>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</si>
  <si>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</si>
  <si>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</si>
  <si>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</si>
  <si>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</si>
  <si>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</si>
  <si>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</si>
  <si>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</si>
  <si>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</si>
  <si>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</si>
  <si>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</si>
  <si>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</si>
  <si>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</si>
  <si>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</si>
  <si>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</si>
  <si>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</si>
  <si>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</si>
  <si>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</si>
  <si>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</si>
  <si>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</si>
  <si>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</si>
  <si>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</si>
  <si>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</si>
  <si>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</si>
  <si>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</si>
  <si>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</si>
  <si>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</si>
  <si>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</si>
  <si>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</si>
  <si>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</si>
  <si>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</si>
  <si>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</si>
  <si>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</si>
  <si>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</si>
  <si>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</si>
  <si>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</si>
  <si>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</si>
  <si>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</si>
  <si>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</si>
  <si>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</si>
  <si>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</si>
  <si>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</si>
  <si>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</si>
  <si>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</si>
  <si>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</si>
  <si>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</si>
  <si>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</si>
  <si>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</si>
  <si>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</si>
  <si>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</si>
  <si>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</si>
  <si>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</si>
  <si>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</si>
  <si>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</si>
  <si>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</si>
  <si>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</si>
  <si>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</si>
  <si>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</si>
  <si>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</si>
  <si>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</si>
  <si>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</si>
  <si>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</si>
  <si>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</si>
  <si>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</si>
  <si>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</si>
  <si>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</si>
  <si>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</si>
  <si>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</si>
  <si>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</si>
  <si>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</si>
  <si>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</si>
  <si>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</si>
  <si>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</si>
  <si>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</si>
  <si>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</si>
  <si>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</si>
  <si>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</si>
  <si>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</si>
  <si>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</si>
  <si>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</si>
  <si>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</si>
  <si>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</si>
  <si>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</si>
  <si>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</si>
  <si>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</si>
  <si>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</si>
  <si>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</si>
  <si>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</si>
  <si>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</si>
  <si>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</si>
  <si>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</si>
  <si>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</si>
  <si>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</si>
  <si>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</si>
  <si>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</si>
  <si>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</si>
  <si>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</si>
  <si>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</si>
  <si>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</si>
  <si>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</si>
  <si>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</si>
  <si>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</si>
  <si>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</si>
  <si>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</si>
  <si>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</si>
  <si>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</si>
  <si>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</si>
  <si>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</si>
  <si>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</si>
  <si>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</si>
  <si>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</si>
  <si>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</si>
  <si>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</si>
  <si>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</si>
  <si>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</si>
  <si>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</si>
  <si>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</si>
  <si>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</si>
  <si>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</si>
  <si>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</si>
  <si>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</si>
  <si>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</si>
  <si>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</si>
  <si>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</si>
  <si>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</si>
  <si>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</si>
  <si>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</si>
  <si>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</si>
  <si>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</si>
  <si>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</si>
  <si>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</si>
  <si>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</si>
  <si>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</si>
  <si>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</si>
  <si>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</si>
  <si>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</si>
  <si>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</si>
  <si>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</si>
  <si>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</si>
  <si>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</si>
  <si>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</si>
  <si>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</si>
  <si>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</si>
  <si>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</si>
  <si>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</si>
  <si>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</si>
  <si>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</si>
  <si>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</si>
  <si>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</si>
  <si>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</si>
  <si>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</si>
  <si>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</si>
  <si>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</si>
  <si>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</si>
  <si>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</si>
  <si>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</si>
  <si>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</si>
  <si>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</si>
  <si>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</si>
  <si>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</si>
  <si>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</si>
  <si>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</si>
  <si>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</si>
  <si>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</si>
  <si>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</si>
  <si>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</si>
  <si>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</si>
  <si>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</si>
  <si>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</si>
  <si>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</si>
  <si>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</si>
  <si>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</si>
  <si>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</si>
  <si>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</si>
  <si>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</si>
  <si>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</si>
  <si>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</si>
  <si>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</si>
  <si>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</si>
  <si>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</si>
  <si>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</si>
  <si>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</si>
  <si>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</si>
  <si>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</si>
  <si>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</si>
  <si>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</si>
  <si>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</si>
  <si>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</si>
  <si>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</si>
  <si>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</si>
  <si>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</si>
  <si>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</si>
  <si>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</si>
  <si>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</si>
  <si>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</si>
  <si>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</si>
  <si>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</si>
  <si>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</si>
  <si>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</si>
  <si>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</si>
  <si>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</si>
  <si>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</si>
  <si>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</si>
  <si>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</si>
  <si>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</si>
  <si>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</si>
  <si>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</si>
  <si>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</si>
  <si>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</si>
  <si>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</si>
  <si>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</si>
  <si>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</si>
  <si>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</si>
  <si>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</si>
  <si>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</si>
  <si>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</si>
  <si>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</si>
  <si>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</si>
  <si>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</si>
  <si>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</si>
  <si>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</si>
  <si>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</si>
  <si>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</si>
  <si>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</si>
  <si>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</si>
  <si>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</si>
  <si>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</si>
  <si>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</si>
  <si>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</si>
  <si>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</si>
  <si>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</si>
  <si>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</si>
  <si>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</si>
  <si>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</si>
  <si>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</si>
  <si>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</si>
  <si>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</si>
  <si>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</si>
  <si>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</si>
  <si>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</si>
  <si>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</si>
  <si>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</si>
  <si>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</si>
  <si>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</si>
  <si>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</si>
  <si>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</si>
  <si>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</si>
  <si>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</si>
  <si>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</si>
  <si>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</si>
  <si>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</si>
  <si>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</si>
  <si>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</si>
  <si>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</si>
  <si>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</si>
  <si>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</si>
  <si>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</si>
  <si>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</si>
  <si>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</si>
  <si>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</si>
  <si>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</si>
  <si>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</si>
  <si>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</si>
  <si>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</si>
  <si>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</si>
  <si>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</si>
  <si>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</si>
  <si>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</si>
  <si>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</si>
  <si>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</si>
  <si>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</si>
  <si>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</si>
  <si>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</si>
  <si>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</si>
  <si>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</si>
  <si>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</si>
  <si>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</si>
  <si>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</si>
  <si>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</si>
  <si>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</si>
  <si>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</si>
  <si>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</si>
  <si>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</si>
  <si>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</si>
  <si>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</si>
  <si>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</si>
  <si>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</si>
  <si>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</si>
  <si>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</si>
  <si>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</si>
  <si>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</si>
  <si>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</si>
  <si>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</si>
  <si>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</si>
  <si>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</si>
  <si>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</si>
  <si>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</si>
  <si>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</si>
  <si>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</si>
  <si>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</si>
  <si>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</si>
  <si>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</si>
  <si>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</si>
  <si>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</si>
  <si>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</si>
  <si>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</si>
  <si>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</si>
  <si>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</si>
  <si>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</si>
  <si>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</si>
  <si>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</si>
  <si>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</si>
  <si>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</si>
  <si>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</si>
  <si>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</si>
  <si>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</si>
  <si>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</si>
  <si>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</si>
  <si>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</si>
  <si>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</si>
  <si>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</si>
  <si>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</si>
  <si>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</si>
  <si>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</si>
  <si>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</si>
  <si>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</si>
  <si>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</si>
  <si>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</si>
  <si>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</si>
  <si>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</si>
  <si>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</si>
  <si>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</si>
  <si>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</si>
  <si>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</si>
  <si>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</si>
  <si>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</si>
  <si>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</si>
  <si>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</si>
  <si>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</si>
  <si>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</si>
  <si>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</si>
  <si>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</si>
  <si>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</si>
  <si>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</si>
  <si>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</si>
  <si>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</si>
  <si>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</si>
  <si>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</si>
  <si>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</si>
  <si>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</si>
  <si>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</si>
  <si>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</si>
  <si>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</si>
  <si>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</si>
  <si>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</si>
  <si>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</si>
  <si>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</si>
  <si>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</si>
  <si>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</si>
  <si>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</si>
  <si>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</si>
  <si>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</si>
  <si>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</si>
  <si>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</si>
  <si>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</si>
  <si>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</si>
  <si>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</si>
  <si>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</si>
  <si>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</si>
  <si>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</si>
  <si>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</si>
  <si>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</si>
  <si>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</si>
  <si>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</si>
  <si>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</si>
  <si>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</si>
  <si>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</si>
  <si>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</si>
  <si>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</si>
  <si>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</si>
  <si>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</si>
  <si>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</si>
  <si>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</si>
  <si>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</si>
  <si>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</si>
  <si>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</si>
  <si>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</si>
  <si>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</si>
  <si>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</si>
  <si>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</si>
  <si>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</si>
  <si>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</si>
  <si>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</si>
  <si>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</si>
  <si>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</si>
  <si>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</si>
  <si>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</si>
  <si>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</si>
  <si>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</si>
  <si>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</si>
  <si>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</si>
  <si>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</si>
  <si>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</si>
  <si>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</si>
  <si>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</si>
  <si>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</si>
  <si>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</si>
  <si>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</si>
  <si>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</si>
  <si>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</si>
  <si>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</si>
  <si>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</si>
  <si>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</si>
  <si>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</si>
  <si>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</si>
  <si>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</si>
  <si>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</si>
  <si>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</si>
  <si>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</si>
  <si>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</si>
  <si>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</si>
  <si>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</si>
  <si>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</si>
  <si>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</si>
  <si>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</si>
  <si>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</si>
  <si>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</si>
  <si>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</si>
  <si>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</si>
  <si>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</si>
  <si>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</si>
  <si>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</si>
  <si>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</si>
  <si>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</si>
  <si>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</si>
  <si>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</si>
  <si>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</si>
  <si>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</si>
  <si>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</si>
  <si>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</si>
  <si>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</si>
  <si>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</si>
  <si>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</si>
  <si>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</si>
  <si>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</si>
  <si>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</si>
  <si>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</si>
  <si>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</si>
  <si>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</si>
  <si>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</si>
  <si>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</si>
  <si>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</si>
  <si>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</si>
  <si>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</si>
  <si>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</si>
  <si>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</si>
  <si>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</si>
  <si>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</si>
  <si>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</si>
  <si>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</si>
  <si>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</si>
  <si>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</si>
  <si>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</si>
  <si>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</si>
  <si>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</si>
  <si>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</si>
  <si>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</si>
  <si>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</si>
  <si>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</si>
  <si>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</si>
  <si>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</si>
  <si>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</si>
  <si>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</si>
  <si>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</si>
  <si>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</si>
  <si>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</si>
  <si>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</si>
  <si>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</si>
  <si>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</si>
  <si>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</si>
  <si>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</si>
  <si>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</si>
  <si>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</si>
  <si>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</si>
  <si>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</si>
  <si>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</si>
  <si>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</si>
  <si>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</si>
  <si>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</si>
  <si>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</si>
  <si>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</si>
  <si>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</si>
  <si>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</si>
  <si>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</si>
  <si>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</si>
  <si>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</si>
  <si>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</si>
  <si>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</si>
  <si>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</si>
  <si>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</si>
  <si>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</si>
  <si>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</si>
  <si>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</si>
  <si>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</si>
  <si>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</si>
  <si>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</si>
  <si>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</si>
  <si>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</si>
  <si>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</si>
  <si>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</si>
  <si>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</si>
  <si>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</si>
  <si>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</si>
  <si>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</si>
  <si>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</si>
  <si>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</si>
  <si>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</si>
  <si>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</si>
  <si>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</si>
  <si>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</si>
  <si>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</si>
  <si>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</si>
  <si>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</si>
  <si>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</si>
  <si>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</si>
  <si>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</si>
  <si>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</si>
  <si>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</si>
  <si>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</si>
  <si>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</si>
  <si>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</si>
  <si>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</si>
  <si>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</si>
  <si>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</si>
  <si>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</si>
  <si>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</si>
  <si>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</si>
  <si>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</si>
  <si>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</si>
  <si>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</si>
  <si>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</si>
  <si>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</si>
  <si>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</si>
  <si>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</si>
  <si>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</si>
  <si>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</si>
  <si>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</si>
  <si>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</si>
  <si>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</si>
  <si>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</si>
  <si>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</si>
  <si>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</si>
  <si>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</si>
  <si>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</si>
  <si>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</si>
  <si>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</si>
  <si>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</si>
  <si>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</si>
  <si>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</si>
  <si>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</si>
  <si>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</si>
  <si>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</si>
  <si>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</si>
  <si>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</si>
  <si>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</si>
  <si>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</si>
  <si>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</si>
  <si>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</si>
  <si>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</si>
  <si>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</si>
  <si>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</si>
  <si>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</si>
  <si>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</si>
  <si>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</si>
  <si>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</si>
  <si>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</si>
  <si>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</si>
  <si>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</si>
  <si>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</si>
  <si>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</si>
  <si>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</si>
  <si>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</si>
  <si>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</si>
  <si>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</si>
  <si>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</si>
  <si>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</si>
  <si>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</si>
  <si>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</si>
  <si>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</si>
  <si>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</si>
  <si>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</si>
  <si>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</si>
  <si>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</si>
  <si>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</si>
  <si>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</si>
  <si>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</si>
  <si>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</si>
  <si>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</si>
  <si>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</si>
  <si>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</si>
  <si>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</si>
  <si>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</si>
  <si>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</si>
  <si>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</si>
  <si>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</si>
  <si>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</si>
  <si>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</si>
  <si>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</si>
  <si>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</si>
  <si>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</si>
  <si>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</si>
  <si>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</si>
  <si>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</si>
  <si>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</si>
  <si>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</si>
  <si>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</si>
  <si>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</si>
  <si>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</si>
  <si>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</si>
  <si>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</si>
  <si>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</si>
  <si>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</si>
  <si>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</si>
  <si>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</si>
  <si>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</si>
  <si>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</si>
  <si>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</si>
  <si>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</si>
  <si>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</si>
  <si>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</si>
  <si>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</si>
  <si>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</si>
  <si>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</si>
  <si>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</si>
  <si>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</si>
  <si>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</si>
  <si>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</si>
  <si>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</si>
  <si>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</si>
  <si>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</si>
  <si>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</si>
  <si>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</si>
  <si>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</si>
  <si>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</si>
  <si>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</si>
  <si>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</si>
  <si>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</si>
  <si>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</si>
  <si>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</si>
  <si>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</si>
  <si>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</si>
  <si>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</si>
  <si>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</si>
  <si>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</si>
  <si>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</si>
  <si>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</si>
  <si>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</si>
  <si>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</si>
  <si>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</si>
  <si>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</si>
  <si>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</si>
  <si>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</si>
  <si>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</si>
  <si>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</si>
  <si>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</si>
  <si>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</si>
  <si>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</si>
  <si>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</si>
  <si>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</si>
  <si>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</si>
  <si>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</si>
  <si>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</si>
  <si>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</si>
  <si>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</si>
  <si>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</si>
  <si>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</si>
  <si>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</si>
  <si>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</si>
  <si>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</si>
  <si>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</si>
  <si>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</si>
  <si>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</si>
  <si>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</si>
  <si>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</si>
  <si>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</si>
  <si>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</si>
  <si>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</si>
  <si>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</si>
  <si>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</si>
  <si>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</si>
  <si>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</si>
  <si>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</si>
  <si>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</si>
  <si>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</si>
  <si>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</si>
  <si>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</si>
  <si>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</si>
  <si>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</si>
  <si>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</si>
  <si>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</si>
  <si>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</si>
  <si>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</si>
  <si>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</si>
  <si>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</si>
  <si>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</si>
  <si>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</si>
  <si>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</si>
  <si>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</si>
  <si>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</si>
  <si>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</si>
  <si>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</si>
  <si>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</si>
  <si>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</si>
  <si>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</si>
  <si>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</si>
  <si>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</si>
  <si>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</si>
  <si>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</si>
  <si>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</si>
  <si>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</si>
  <si>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</si>
  <si>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</si>
  <si>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</si>
  <si>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</si>
  <si>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</si>
  <si>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</si>
  <si>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</si>
  <si>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</si>
  <si>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</si>
  <si>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</si>
  <si>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</si>
  <si>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</si>
  <si>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</si>
  <si>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</si>
  <si>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</si>
  <si>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</si>
  <si>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</si>
  <si>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</si>
  <si>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</si>
  <si>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</si>
  <si>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</si>
  <si>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</si>
  <si>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</si>
  <si>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</si>
  <si>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</si>
  <si>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</si>
  <si>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</si>
  <si>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</si>
  <si>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</si>
  <si>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</si>
  <si>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</si>
  <si>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</si>
  <si>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</si>
  <si>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</si>
  <si>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</si>
  <si>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</si>
  <si>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</si>
  <si>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</si>
  <si>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</si>
  <si>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</si>
  <si>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</si>
  <si>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</si>
  <si>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</si>
  <si>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</si>
  <si>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</si>
  <si>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</si>
  <si>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</si>
  <si>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</si>
  <si>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</si>
  <si>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</si>
  <si>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</si>
  <si>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</si>
  <si>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</si>
  <si>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</si>
  <si>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</si>
  <si>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</si>
  <si>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</si>
  <si>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</si>
  <si>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</si>
  <si>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</si>
  <si>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</si>
  <si>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</si>
  <si>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</si>
  <si>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</si>
  <si>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</si>
  <si>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</si>
  <si>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</si>
  <si>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</si>
  <si>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</si>
  <si>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</si>
  <si>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</si>
  <si>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</si>
  <si>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</si>
  <si>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</si>
  <si>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</si>
  <si>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</si>
  <si>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</si>
  <si>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</si>
  <si>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</si>
  <si>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</si>
  <si>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</si>
  <si>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</si>
  <si>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</si>
  <si>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</si>
  <si>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</si>
  <si>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</si>
  <si>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</si>
  <si>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</si>
  <si>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</si>
  <si>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</si>
  <si>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</si>
  <si>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</si>
  <si>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</si>
  <si>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</si>
  <si>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</si>
  <si>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</si>
  <si>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</si>
  <si>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</si>
  <si>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</si>
  <si>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</si>
  <si>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</si>
  <si>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</si>
  <si>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</si>
  <si>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</si>
  <si>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</si>
  <si>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</si>
  <si>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</si>
  <si>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</si>
  <si>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</si>
  <si>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</si>
  <si>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</si>
  <si>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</si>
  <si>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</si>
  <si>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</si>
  <si>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</si>
  <si>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</si>
  <si>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</si>
  <si>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</si>
  <si>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</si>
  <si>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</si>
  <si>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</si>
  <si>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</si>
  <si>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</si>
  <si>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</si>
  <si>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</si>
  <si>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</si>
  <si>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</si>
  <si>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</si>
  <si>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</si>
  <si>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</si>
  <si>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</si>
  <si>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</si>
  <si>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</si>
  <si>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</si>
  <si>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</si>
  <si>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</si>
  <si>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</si>
  <si>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</si>
  <si>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</si>
  <si>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</si>
  <si>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</si>
  <si>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</si>
  <si>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</si>
  <si>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</si>
  <si>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</si>
  <si>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</si>
  <si>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</si>
  <si>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</si>
  <si>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</si>
  <si>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</si>
  <si>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</si>
  <si>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</si>
  <si>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</si>
  <si>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</si>
  <si>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</si>
  <si>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</si>
  <si>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</si>
  <si>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</si>
  <si>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</si>
  <si>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</si>
  <si>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</si>
  <si>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</si>
  <si>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</si>
  <si>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</si>
  <si>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</si>
  <si>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</si>
  <si>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</si>
  <si>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</si>
  <si>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</si>
  <si>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</si>
  <si>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</si>
  <si>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</si>
  <si>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</si>
  <si>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</si>
  <si>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</si>
  <si>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</si>
  <si>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</si>
  <si>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</si>
  <si>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</si>
  <si>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</si>
  <si>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</si>
  <si>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</si>
  <si>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</si>
  <si>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</si>
  <si>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</si>
  <si>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</si>
  <si>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</si>
  <si>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</si>
  <si>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</si>
  <si>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</si>
  <si>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</si>
  <si>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</si>
  <si>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</si>
  <si>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</si>
  <si>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</si>
  <si>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</si>
  <si>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</si>
  <si>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</si>
  <si>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</si>
  <si>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</si>
  <si>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</si>
  <si>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</si>
  <si>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</si>
  <si>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</si>
  <si>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</si>
  <si>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</si>
  <si>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</si>
  <si>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</si>
  <si>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</si>
  <si>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</si>
  <si>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</si>
  <si>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</si>
  <si>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</si>
  <si>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</si>
  <si>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</si>
  <si>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</si>
  <si>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</si>
  <si>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</si>
  <si>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</si>
  <si>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</si>
  <si>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</si>
  <si>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</si>
  <si>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</si>
  <si>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</si>
  <si>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</si>
  <si>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</si>
  <si>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</si>
  <si>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</si>
  <si>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</si>
  <si>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</si>
  <si>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</si>
  <si>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</si>
  <si>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</si>
  <si>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</si>
  <si>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</si>
  <si>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</si>
  <si>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</si>
  <si>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</si>
  <si>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</si>
  <si>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</si>
  <si>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</si>
  <si>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</si>
  <si>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</si>
  <si>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</si>
  <si>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</si>
  <si>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</si>
  <si>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</si>
  <si>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</si>
  <si>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</si>
  <si>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</si>
  <si>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</si>
  <si>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</si>
  <si>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</si>
  <si>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</si>
  <si>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</si>
  <si>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</si>
  <si>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</si>
  <si>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</si>
  <si>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</si>
  <si>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</si>
  <si>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</si>
  <si>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</si>
  <si>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</si>
  <si>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</si>
  <si>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</si>
  <si>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</si>
  <si>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</si>
  <si>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</si>
  <si>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</si>
  <si>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</si>
  <si>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</si>
  <si>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</si>
  <si>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</si>
  <si>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</si>
  <si>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</si>
  <si>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</si>
  <si>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</si>
  <si>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</si>
  <si>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</si>
  <si>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</si>
  <si>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</si>
  <si>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</si>
  <si>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</si>
  <si>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</si>
  <si>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</si>
  <si>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</si>
  <si>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</si>
  <si>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</si>
  <si>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</si>
  <si>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</si>
  <si>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</si>
  <si>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</si>
  <si>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</si>
  <si>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</si>
  <si>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</si>
  <si>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</si>
  <si>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</si>
  <si>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</si>
  <si>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</si>
  <si>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</si>
  <si>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</si>
  <si>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</si>
  <si>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</si>
  <si>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</si>
  <si>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</si>
  <si>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</si>
  <si>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</si>
  <si>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</si>
  <si>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</si>
  <si>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</si>
  <si>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</si>
  <si>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</si>
  <si>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</si>
  <si>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</si>
  <si>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</si>
  <si>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</si>
  <si>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</si>
  <si>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</si>
  <si>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</si>
  <si>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</si>
  <si>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</si>
  <si>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</si>
  <si>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</si>
  <si>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</si>
  <si>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</si>
  <si>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</si>
  <si>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</si>
  <si>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</si>
  <si>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</si>
  <si>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</si>
  <si>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</si>
  <si>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</si>
  <si>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</si>
  <si>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</si>
  <si>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</si>
  <si>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</si>
  <si>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</si>
  <si>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</si>
  <si>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</si>
  <si>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</si>
  <si>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</si>
  <si>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</si>
  <si>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</si>
  <si>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</si>
  <si>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</si>
  <si>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</si>
  <si>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</si>
  <si>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</si>
  <si>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</si>
  <si>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</si>
  <si>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</si>
  <si>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</si>
  <si>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</si>
  <si>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</si>
  <si>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</si>
  <si>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</si>
  <si>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</si>
  <si>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</si>
  <si>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</si>
  <si>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</si>
  <si>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</si>
  <si>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</si>
  <si>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</si>
  <si>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</si>
  <si>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</si>
  <si>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</si>
  <si>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</si>
  <si>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</si>
  <si>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</si>
  <si>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</si>
  <si>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</si>
  <si>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</si>
  <si>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</si>
  <si>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</si>
  <si>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</si>
  <si>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</si>
  <si>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</si>
  <si>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</si>
  <si>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</si>
  <si>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</si>
  <si>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</si>
  <si>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</si>
  <si>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</si>
  <si>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</si>
  <si>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</si>
  <si>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</si>
  <si>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</si>
  <si>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</si>
  <si>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</si>
  <si>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</si>
  <si>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</si>
  <si>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</si>
  <si>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</si>
  <si>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</si>
  <si>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</si>
  <si>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</si>
  <si>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</si>
  <si>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</si>
  <si>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</si>
  <si>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</si>
  <si>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</si>
  <si>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</si>
  <si>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</si>
  <si>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</si>
  <si>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</si>
  <si>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</si>
  <si>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</si>
  <si>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</si>
  <si>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</si>
  <si>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</si>
  <si>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</si>
  <si>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</si>
  <si>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</si>
  <si>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</si>
  <si>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</si>
  <si>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</si>
  <si>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</si>
  <si>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</si>
  <si>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</si>
  <si>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</si>
  <si>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</si>
  <si>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</si>
  <si>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</si>
  <si>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</si>
  <si>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</si>
  <si>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</si>
  <si>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</si>
  <si>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</si>
  <si>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</si>
  <si>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</si>
  <si>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</si>
  <si>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</si>
  <si>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</si>
  <si>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</si>
  <si>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</si>
  <si>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</si>
  <si>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</si>
  <si>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</si>
  <si>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</si>
  <si>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</si>
  <si>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</si>
  <si>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</si>
  <si>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</si>
  <si>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</si>
  <si>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</si>
  <si>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</si>
  <si>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</si>
  <si>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</si>
  <si>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</si>
  <si>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</si>
  <si>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</si>
  <si>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</si>
  <si>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</si>
  <si>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</si>
  <si>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</si>
  <si>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</si>
  <si>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</si>
  <si>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</si>
  <si>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</si>
  <si>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</si>
  <si>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</si>
  <si>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</si>
  <si>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</si>
  <si>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</si>
  <si>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</si>
  <si>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</si>
  <si>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</si>
  <si>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</si>
  <si>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</si>
  <si>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</si>
  <si>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</si>
  <si>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</si>
  <si>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</si>
  <si>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</si>
  <si>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</si>
  <si>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</si>
  <si>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</si>
  <si>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</si>
  <si>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</si>
  <si>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</si>
  <si>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</si>
  <si>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</si>
  <si>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</si>
  <si>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</si>
  <si>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</si>
  <si>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</si>
  <si>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</si>
  <si>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</si>
  <si>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</si>
  <si>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</si>
  <si>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</si>
  <si>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</si>
  <si>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</si>
  <si>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</si>
  <si>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</si>
  <si>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</si>
  <si>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</si>
  <si>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</si>
  <si>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</si>
  <si>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</si>
  <si>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</si>
  <si>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</si>
  <si>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</si>
  <si>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</si>
  <si>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</si>
  <si>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</si>
  <si>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</si>
  <si>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</si>
  <si>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</si>
  <si>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</si>
  <si>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</si>
  <si>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</si>
  <si>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</si>
  <si>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</si>
  <si>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</si>
  <si>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</si>
  <si>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</si>
  <si>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</si>
  <si>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</si>
  <si>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</si>
  <si>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</si>
  <si>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</si>
  <si>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</si>
  <si>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</si>
  <si>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</si>
  <si>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</si>
  <si>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</si>
  <si>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</si>
  <si>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</si>
  <si>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</si>
  <si>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</si>
  <si>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</si>
  <si>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</si>
  <si>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</si>
  <si>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</si>
  <si>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</si>
  <si>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</si>
  <si>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</si>
  <si>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</si>
  <si>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</si>
  <si>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</si>
  <si>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</si>
  <si>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</si>
  <si>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</si>
  <si>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</si>
  <si>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</si>
  <si>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</si>
  <si>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</si>
  <si>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</si>
  <si>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</si>
  <si>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</si>
  <si>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</si>
  <si>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</si>
  <si>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</si>
  <si>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</si>
  <si>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</si>
  <si>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</si>
  <si>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</si>
  <si>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</si>
  <si>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</si>
  <si>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</si>
  <si>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</si>
  <si>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</si>
  <si>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</si>
  <si>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</si>
  <si>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</si>
  <si>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</si>
  <si>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</si>
  <si>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</si>
  <si>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</si>
  <si>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</si>
  <si>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</si>
  <si>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</si>
  <si>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</si>
  <si>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</si>
  <si>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</si>
  <si>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</si>
  <si>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</si>
  <si>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</si>
  <si>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</si>
  <si>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</si>
  <si>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</si>
  <si>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</si>
  <si>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</si>
  <si>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</si>
  <si>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</si>
  <si>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</si>
  <si>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</si>
  <si>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</si>
  <si>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</si>
  <si>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</si>
  <si>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</si>
  <si>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</si>
  <si>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</si>
  <si>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</si>
  <si>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</si>
  <si>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</si>
  <si>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</si>
  <si>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</si>
  <si>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</si>
  <si>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</si>
  <si>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</si>
  <si>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</si>
  <si>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</si>
  <si>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</si>
  <si>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</si>
  <si>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</si>
  <si>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</si>
  <si>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</si>
  <si>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</si>
  <si>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</si>
  <si>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</si>
  <si>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</si>
  <si>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</si>
  <si>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</si>
  <si>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</si>
  <si>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</si>
  <si>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</si>
  <si>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</si>
  <si>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</si>
  <si>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</si>
  <si>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</si>
  <si>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</si>
  <si>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</si>
  <si>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</si>
  <si>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</si>
  <si>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</si>
  <si>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</si>
  <si>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</si>
  <si>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</si>
  <si>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</si>
  <si>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</si>
  <si>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</si>
  <si>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</si>
  <si>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</si>
  <si>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</si>
  <si>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</si>
  <si>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</si>
  <si>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</si>
  <si>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</si>
  <si>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</si>
  <si>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</si>
  <si>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</si>
  <si>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</si>
  <si>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</si>
  <si>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</si>
  <si>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</si>
  <si>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</si>
  <si>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</si>
  <si>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</si>
  <si>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</si>
  <si>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</si>
  <si>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</si>
  <si>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</si>
  <si>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</si>
  <si>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</si>
  <si>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</si>
  <si>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</si>
  <si>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</si>
  <si>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</si>
  <si>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</si>
  <si>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</si>
  <si>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</si>
  <si>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</si>
  <si>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</si>
  <si>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</si>
  <si>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</si>
  <si>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</si>
  <si>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</si>
  <si>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</si>
  <si>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</si>
  <si>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</si>
  <si>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</si>
  <si>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</si>
  <si>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</si>
  <si>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</si>
  <si>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</si>
  <si>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</si>
  <si>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</si>
  <si>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</si>
  <si>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</si>
  <si>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</si>
  <si>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</si>
  <si>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</si>
  <si>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</si>
  <si>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</si>
  <si>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</si>
  <si>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</si>
  <si>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</si>
  <si>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</si>
  <si>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</si>
  <si>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</si>
  <si>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</si>
  <si>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</si>
  <si>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</si>
  <si>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</si>
  <si>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</si>
  <si>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</si>
  <si>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</si>
  <si>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</si>
  <si>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</si>
  <si>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</si>
  <si>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</si>
  <si>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</si>
  <si>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</si>
  <si>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</si>
  <si>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</si>
  <si>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</si>
  <si>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</si>
  <si>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</si>
  <si>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</si>
  <si>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</si>
  <si>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</si>
  <si>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</si>
  <si>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</si>
  <si>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</si>
  <si>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</si>
  <si>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</si>
  <si>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</si>
  <si>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</si>
  <si>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</si>
  <si>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</si>
  <si>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</si>
  <si>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</si>
  <si>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</si>
  <si>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</si>
  <si>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</si>
  <si>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</si>
  <si>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</si>
  <si>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</si>
  <si>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</si>
  <si>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</si>
  <si>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</si>
  <si>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</si>
  <si>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</si>
  <si>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</si>
  <si>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</si>
  <si>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</si>
  <si>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</si>
  <si>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</si>
  <si>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</si>
  <si>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</si>
  <si>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</si>
  <si>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</si>
  <si>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</si>
  <si>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</si>
  <si>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</si>
  <si>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</si>
  <si>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</si>
  <si>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</si>
  <si>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</si>
  <si>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</si>
  <si>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</si>
  <si>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</si>
  <si>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</si>
  <si>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</si>
  <si>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</si>
  <si>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</si>
  <si>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</si>
  <si>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</si>
  <si>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</si>
  <si>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</si>
  <si>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</si>
  <si>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</si>
  <si>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</si>
  <si>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</si>
  <si>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</si>
  <si>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</si>
  <si>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</si>
  <si>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</si>
  <si>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</si>
  <si>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</si>
  <si>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</si>
  <si>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</si>
  <si>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</si>
  <si>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</si>
  <si>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</si>
  <si>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</si>
  <si>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</si>
  <si>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</si>
  <si>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</si>
  <si>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</si>
  <si>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</si>
  <si>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</si>
  <si>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</si>
  <si>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</si>
  <si>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</si>
  <si>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</si>
  <si>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</si>
  <si>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</si>
  <si>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</si>
  <si>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</si>
  <si>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</si>
  <si>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</si>
  <si>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</si>
  <si>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</si>
  <si>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</si>
  <si>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</si>
  <si>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</si>
  <si>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</si>
  <si>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</si>
  <si>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</si>
  <si>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</si>
  <si>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</si>
  <si>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</si>
  <si>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</si>
  <si>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</si>
  <si>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</si>
  <si>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</si>
  <si>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</si>
  <si>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</si>
  <si>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</si>
  <si>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</si>
  <si>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</si>
  <si>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</si>
  <si>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</si>
  <si>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</si>
  <si>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</si>
  <si>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</si>
  <si>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</si>
  <si>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</si>
  <si>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</si>
  <si>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</si>
  <si>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</si>
  <si>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</si>
  <si>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</si>
  <si>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</si>
  <si>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</si>
  <si>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</si>
  <si>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</si>
  <si>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</si>
  <si>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</si>
  <si>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</si>
  <si>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</si>
  <si>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</si>
  <si>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</si>
  <si>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</si>
  <si>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</si>
  <si>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</si>
  <si>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</si>
  <si>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</si>
  <si>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</si>
  <si>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</si>
  <si>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</si>
  <si>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</si>
  <si>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</si>
  <si>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</si>
  <si>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</si>
  <si>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</si>
  <si>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</si>
  <si>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</si>
  <si>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</si>
  <si>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</si>
  <si>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</si>
  <si>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</si>
  <si>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</si>
  <si>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</si>
  <si>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</si>
  <si>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</si>
  <si>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</si>
  <si>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</si>
  <si>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</si>
  <si>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</si>
  <si>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</si>
  <si>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</si>
  <si>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</si>
  <si>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</si>
  <si>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</si>
  <si>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</si>
  <si>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</si>
  <si>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</si>
  <si>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</si>
  <si>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</si>
  <si>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</si>
  <si>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</si>
  <si>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</si>
  <si>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</si>
  <si>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</si>
  <si>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</si>
  <si>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</si>
  <si>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</si>
  <si>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</si>
  <si>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</si>
  <si>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</si>
  <si>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</si>
  <si>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</si>
  <si>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</si>
  <si>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</si>
  <si>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</si>
  <si>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</si>
  <si>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</si>
  <si>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</si>
  <si>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</si>
  <si>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</si>
  <si>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</si>
  <si>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</si>
  <si>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</si>
  <si>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</si>
  <si>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</si>
  <si>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</si>
  <si>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</si>
  <si>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</si>
  <si>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</si>
  <si>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</si>
  <si>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</si>
  <si>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</si>
  <si>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</si>
  <si>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</si>
  <si>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</si>
  <si>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</si>
  <si>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</si>
  <si>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</si>
  <si>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</si>
  <si>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</si>
  <si>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</si>
  <si>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</si>
  <si>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</si>
  <si>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</si>
  <si>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</si>
  <si>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</si>
  <si>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</si>
  <si>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</si>
  <si>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</si>
  <si>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</si>
  <si>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</si>
  <si>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</si>
  <si>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</si>
  <si>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</si>
  <si>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</si>
  <si>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</si>
  <si>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</si>
  <si>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</si>
  <si>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</si>
  <si>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</si>
  <si>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</si>
  <si>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</si>
  <si>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</si>
  <si>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</si>
  <si>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</si>
  <si>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</si>
  <si>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</si>
  <si>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</si>
  <si>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</si>
  <si>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</si>
  <si>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</si>
  <si>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</si>
  <si>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</si>
  <si>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</si>
  <si>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</si>
  <si>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</si>
  <si>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</si>
  <si>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</si>
  <si>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</si>
  <si>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</si>
  <si>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</si>
  <si>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</si>
  <si>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</si>
  <si>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</si>
  <si>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</si>
  <si>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</si>
  <si>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</si>
  <si>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</si>
  <si>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</si>
  <si>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</si>
  <si>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</si>
  <si>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</si>
  <si>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</si>
  <si>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</si>
  <si>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</si>
  <si>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</si>
  <si>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</si>
  <si>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</si>
  <si>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</si>
  <si>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</si>
  <si>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</si>
  <si>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</si>
  <si>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</si>
  <si>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</si>
  <si>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</si>
  <si>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</si>
  <si>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</si>
  <si>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</si>
  <si>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</si>
  <si>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</si>
  <si>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</si>
  <si>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</si>
  <si>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</si>
  <si>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</si>
  <si>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</si>
  <si>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</si>
  <si>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</si>
  <si>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</si>
  <si>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</si>
  <si>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</si>
  <si>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</si>
  <si>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</si>
  <si>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</si>
  <si>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</si>
  <si>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</si>
  <si>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</si>
  <si>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</si>
  <si>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</si>
  <si>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</si>
  <si>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</si>
  <si>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</si>
  <si>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</si>
  <si>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</si>
  <si>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</si>
  <si>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</si>
  <si>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</si>
  <si>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</si>
  <si>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</si>
  <si>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</si>
  <si>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</si>
  <si>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</si>
  <si>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</si>
  <si>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</si>
  <si>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</si>
  <si>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</si>
  <si>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</si>
  <si>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</si>
  <si>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</si>
  <si>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</si>
  <si>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</si>
  <si>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</si>
  <si>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</si>
  <si>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</si>
  <si>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</si>
  <si>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</si>
  <si>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</si>
  <si>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</si>
  <si>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</si>
  <si>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</si>
  <si>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</si>
  <si>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</si>
  <si>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</si>
  <si>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</si>
  <si>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</si>
  <si>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</si>
  <si>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</si>
  <si>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</si>
  <si>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</si>
  <si>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</si>
  <si>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</si>
  <si>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</si>
  <si>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</si>
  <si>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</si>
  <si>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</si>
  <si>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</si>
  <si>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</si>
  <si>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</si>
  <si>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</si>
  <si>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</si>
  <si>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</si>
  <si>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</si>
  <si>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</si>
  <si>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</si>
  <si>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</si>
  <si>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</si>
  <si>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</si>
  <si>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</si>
  <si>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</si>
  <si>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</si>
  <si>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</si>
  <si>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</si>
  <si>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</si>
  <si>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</si>
  <si>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</si>
  <si>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</si>
  <si>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</si>
  <si>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</si>
  <si>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</si>
  <si>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</si>
  <si>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</si>
  <si>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</si>
  <si>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</si>
  <si>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</si>
  <si>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</si>
  <si>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</si>
  <si>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</si>
  <si>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</si>
  <si>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</si>
  <si>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</si>
  <si>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</si>
  <si>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</si>
  <si>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</si>
  <si>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</si>
  <si>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</si>
  <si>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</si>
  <si>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</si>
  <si>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</si>
  <si>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</si>
  <si>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</si>
  <si>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</si>
  <si>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</si>
  <si>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</si>
  <si>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</si>
  <si>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</si>
  <si>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</si>
  <si>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</si>
  <si>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</si>
  <si>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</si>
  <si>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</si>
  <si>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</si>
  <si>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</si>
  <si>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</si>
  <si>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</si>
  <si>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</si>
  <si>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</si>
  <si>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</si>
  <si>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</si>
  <si>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</si>
  <si>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</si>
  <si>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</si>
  <si>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</si>
  <si>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</si>
  <si>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</si>
  <si>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</si>
  <si>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</si>
  <si>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</si>
  <si>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</si>
  <si>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</si>
  <si>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</si>
  <si>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</si>
  <si>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</si>
  <si>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</si>
  <si>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</si>
  <si>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</si>
  <si>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</si>
  <si>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</si>
  <si>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</si>
  <si>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</si>
  <si>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</si>
  <si>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</si>
  <si>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</si>
  <si>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</si>
  <si>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</si>
  <si>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</si>
  <si>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</si>
  <si>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</si>
  <si>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</si>
  <si>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</si>
  <si>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</si>
  <si>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</si>
  <si>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</si>
  <si>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</si>
  <si>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</si>
  <si>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</si>
  <si>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</si>
  <si>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</si>
  <si>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</si>
  <si>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</si>
  <si>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</si>
  <si>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</si>
  <si>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</si>
  <si>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</si>
  <si>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</si>
  <si>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</si>
  <si>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</si>
  <si>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</si>
  <si>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</si>
  <si>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</si>
  <si>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</si>
  <si>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</si>
  <si>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</si>
  <si>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</si>
  <si>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</si>
  <si>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</si>
  <si>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</si>
  <si>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</si>
  <si>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</si>
  <si>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</si>
  <si>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</si>
  <si>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</si>
  <si>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</si>
  <si>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</si>
  <si>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</si>
  <si>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</si>
  <si>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</si>
  <si>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</si>
  <si>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</si>
  <si>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</si>
  <si>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</si>
  <si>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</si>
  <si>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</si>
  <si>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</si>
  <si>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</si>
  <si>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</si>
  <si>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</si>
  <si>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</si>
  <si>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</si>
  <si>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</si>
  <si>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</si>
  <si>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</si>
  <si>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</si>
  <si>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</si>
  <si>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</si>
  <si>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</si>
  <si>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</si>
  <si>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</si>
  <si>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</si>
  <si>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</si>
  <si>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</si>
  <si>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</si>
  <si>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</si>
  <si>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</si>
  <si>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</si>
  <si>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</si>
  <si>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</si>
  <si>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</si>
  <si>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</si>
  <si>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</si>
  <si>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</si>
  <si>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</si>
  <si>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</si>
  <si>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</si>
  <si>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</si>
  <si>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</si>
  <si>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</si>
  <si>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</si>
  <si>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</si>
  <si>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</si>
  <si>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</si>
  <si>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</si>
  <si>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</si>
  <si>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</si>
  <si>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</si>
  <si>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</si>
  <si>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</si>
  <si>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</si>
  <si>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</si>
  <si>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</si>
  <si>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</si>
  <si>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</si>
  <si>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</si>
  <si>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</si>
  <si>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</si>
  <si>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</si>
  <si>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</si>
  <si>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</si>
  <si>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</si>
  <si>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</si>
  <si>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</si>
  <si>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</si>
  <si>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</si>
  <si>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</si>
  <si>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</si>
  <si>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</si>
  <si>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</si>
  <si>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</si>
  <si>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</si>
  <si>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</si>
  <si>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</si>
  <si>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</si>
  <si>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</si>
  <si>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</si>
  <si>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</si>
  <si>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</si>
  <si>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</si>
  <si>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</si>
  <si>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</si>
  <si>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</si>
  <si>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</si>
  <si>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</si>
  <si>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</si>
  <si>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</si>
  <si>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</si>
  <si>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</si>
  <si>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</si>
  <si>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</si>
  <si>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</si>
  <si>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</si>
  <si>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</si>
  <si>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</si>
  <si>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</si>
  <si>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</si>
  <si>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</si>
  <si>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</si>
  <si>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</si>
  <si>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</si>
  <si>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</si>
  <si>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</si>
  <si>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</si>
  <si>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</si>
  <si>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</si>
  <si>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</si>
  <si>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</si>
  <si>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</si>
  <si>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</si>
  <si>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</si>
  <si>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</si>
  <si>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</si>
  <si>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</si>
  <si>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</si>
  <si>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</si>
  <si>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</si>
  <si>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</si>
  <si>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</si>
  <si>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</si>
  <si>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</si>
  <si>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</si>
  <si>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</si>
  <si>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</si>
  <si>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</si>
  <si>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</si>
  <si>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</si>
  <si>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</si>
  <si>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</si>
  <si>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</si>
  <si>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</si>
  <si>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</si>
  <si>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</si>
  <si>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</si>
  <si>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</si>
  <si>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</si>
  <si>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</si>
  <si>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</si>
  <si>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</si>
  <si>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</si>
  <si>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</si>
  <si>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</si>
  <si>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</si>
  <si>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</si>
  <si>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</si>
  <si>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</si>
  <si>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</si>
  <si>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</si>
  <si>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</si>
  <si>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</si>
  <si>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</si>
  <si>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</si>
  <si>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</si>
  <si>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</si>
  <si>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</si>
  <si>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</si>
  <si>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</si>
  <si>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</si>
  <si>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</si>
  <si>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</si>
  <si>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</si>
  <si>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</si>
  <si>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</si>
  <si>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</si>
  <si>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</si>
  <si>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</si>
  <si>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</si>
  <si>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</si>
  <si>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</si>
  <si>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</si>
  <si>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</si>
  <si>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</si>
  <si>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</si>
  <si>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</si>
  <si>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</si>
  <si>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</si>
  <si>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</si>
  <si>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</si>
  <si>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</si>
  <si>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</si>
  <si>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</si>
  <si>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</si>
  <si>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</si>
  <si>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</si>
  <si>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</si>
  <si>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</si>
  <si>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</si>
  <si>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</si>
  <si>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</si>
  <si>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</si>
  <si>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</si>
  <si>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</si>
  <si>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</si>
  <si>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</si>
  <si>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</si>
  <si>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</si>
  <si>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</si>
  <si>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</si>
  <si>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</si>
  <si>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</si>
  <si>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</si>
  <si>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</si>
  <si>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</si>
  <si>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</si>
  <si>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</si>
  <si>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</si>
  <si>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</si>
  <si>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</si>
  <si>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</si>
  <si>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</si>
  <si>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</si>
  <si>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</si>
  <si>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</si>
  <si>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</si>
  <si>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</si>
  <si>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</si>
  <si>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</si>
  <si>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</si>
  <si>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</si>
  <si>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</si>
  <si>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</si>
  <si>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</si>
  <si>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</si>
  <si>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</si>
  <si>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</si>
  <si>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</si>
  <si>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</si>
  <si>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</si>
  <si>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</si>
  <si>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</si>
  <si>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</si>
  <si>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</si>
  <si>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</si>
  <si>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</si>
  <si>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</si>
  <si>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</si>
  <si>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</si>
  <si>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</si>
  <si>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</si>
  <si>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</si>
  <si>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</si>
  <si>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</si>
  <si>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</si>
  <si>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</si>
  <si>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</si>
  <si>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</si>
  <si>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</si>
  <si>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</si>
  <si>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</si>
  <si>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</si>
  <si>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</si>
  <si>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</si>
  <si>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</si>
  <si>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</si>
  <si>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</si>
  <si>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</si>
  <si>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</si>
  <si>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</si>
  <si>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</si>
  <si>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</si>
  <si>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</si>
  <si>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</si>
  <si>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</si>
  <si>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</si>
  <si>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</si>
  <si>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</si>
  <si>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</si>
  <si>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</si>
  <si>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</si>
  <si>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</si>
  <si>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</si>
  <si>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</si>
  <si>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</si>
  <si>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</si>
  <si>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</si>
  <si>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</si>
  <si>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</si>
  <si>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</si>
  <si>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</si>
  <si>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</si>
  <si>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</si>
  <si>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</si>
  <si>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</si>
  <si>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</si>
  <si>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</si>
  <si>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</si>
  <si>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</si>
  <si>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</si>
  <si>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</si>
  <si>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</si>
  <si>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</si>
  <si>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</si>
  <si>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</si>
  <si>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</si>
  <si>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</si>
  <si>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</si>
  <si>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</si>
  <si>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</si>
  <si>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</si>
  <si>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</si>
  <si>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</si>
  <si>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</si>
  <si>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</si>
  <si>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</si>
  <si>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</si>
  <si>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</si>
  <si>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</si>
  <si>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</si>
  <si>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</si>
  <si>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</si>
  <si>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</si>
  <si>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</si>
  <si>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</si>
  <si>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</si>
  <si>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</si>
  <si>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</si>
  <si>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</si>
  <si>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</si>
  <si>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</si>
  <si>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</si>
  <si>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</si>
  <si>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</si>
  <si>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</si>
  <si>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</si>
  <si>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</si>
  <si>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</si>
  <si>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</si>
  <si>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</si>
  <si>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</si>
  <si>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</si>
  <si>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</si>
  <si>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</si>
  <si>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</si>
  <si>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</si>
  <si>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</si>
  <si>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</si>
  <si>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</si>
  <si>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</si>
  <si>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</si>
  <si>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</si>
  <si>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</si>
  <si>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</si>
  <si>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</si>
  <si>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</si>
  <si>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</si>
  <si>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</si>
  <si>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</si>
  <si>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</si>
  <si>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</si>
  <si>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</si>
  <si>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</si>
  <si>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</si>
  <si>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</si>
  <si>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</si>
  <si>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</si>
  <si>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</si>
  <si>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</si>
  <si>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</si>
  <si>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</si>
  <si>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</si>
  <si>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</si>
  <si>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</si>
  <si>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</si>
  <si>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</si>
  <si>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</si>
  <si>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</si>
  <si>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</si>
  <si>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</si>
  <si>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</si>
  <si>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</si>
  <si>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</si>
  <si>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</si>
  <si>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</si>
  <si>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</si>
  <si>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</si>
  <si>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</si>
  <si>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</si>
  <si>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</si>
  <si>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</si>
  <si>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</si>
  <si>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</si>
  <si>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</si>
  <si>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</si>
  <si>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</si>
  <si>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</si>
  <si>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</si>
  <si>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</si>
  <si>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</si>
  <si>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</si>
  <si>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</si>
  <si>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</si>
  <si>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</si>
  <si>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</si>
  <si>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</si>
  <si>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</si>
  <si>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</si>
  <si>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</si>
  <si>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</si>
  <si>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</si>
  <si>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</si>
  <si>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</si>
  <si>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</si>
  <si>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</si>
  <si>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</si>
  <si>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</si>
  <si>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</si>
  <si>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</si>
  <si>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</si>
  <si>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</si>
  <si>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</si>
  <si>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</si>
  <si>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</si>
  <si>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</si>
  <si>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</si>
  <si>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</si>
  <si>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</si>
  <si>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</si>
  <si>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</si>
  <si>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</si>
  <si>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</si>
  <si>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</si>
  <si>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</si>
  <si>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</si>
  <si>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</si>
  <si>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</si>
  <si>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</si>
  <si>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</si>
  <si>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</si>
  <si>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</si>
  <si>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</si>
  <si>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</si>
  <si>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</si>
  <si>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</si>
  <si>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</si>
  <si>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</si>
  <si>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</si>
  <si>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</si>
  <si>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</si>
  <si>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</si>
  <si>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</si>
  <si>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</si>
  <si>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</si>
  <si>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</si>
  <si>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</si>
  <si>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</si>
  <si>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</si>
  <si>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</si>
  <si>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</si>
  <si>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</si>
  <si>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</si>
  <si>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</si>
  <si>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</si>
  <si>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</si>
  <si>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</si>
  <si>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</si>
  <si>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</si>
  <si>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</si>
  <si>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</si>
  <si>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</si>
  <si>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</si>
  <si>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</si>
  <si>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</si>
  <si>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</si>
  <si>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</si>
  <si>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</si>
  <si>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</si>
  <si>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</si>
  <si>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</si>
  <si>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</si>
  <si>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</si>
  <si>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</si>
  <si>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</si>
  <si>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</si>
  <si>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</si>
  <si>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</si>
  <si>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</si>
  <si>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</si>
  <si>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</si>
  <si>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</si>
  <si>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</si>
  <si>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</si>
  <si>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</si>
  <si>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</si>
  <si>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</si>
  <si>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</si>
  <si>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</si>
  <si>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</si>
  <si>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</si>
  <si>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</si>
  <si>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</si>
  <si>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</si>
  <si>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</si>
  <si>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</si>
  <si>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</si>
  <si>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</si>
  <si>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</si>
  <si>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</si>
  <si>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</si>
  <si>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</si>
  <si>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</si>
  <si>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</si>
  <si>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</si>
  <si>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</si>
  <si>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</si>
  <si>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</si>
  <si>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</si>
  <si>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</si>
  <si>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</si>
  <si>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</si>
  <si>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</si>
  <si>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</si>
  <si>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</si>
  <si>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</si>
  <si>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</si>
  <si>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</si>
  <si>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</si>
  <si>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</si>
  <si>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</si>
  <si>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</si>
  <si>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</si>
  <si>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</si>
  <si>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</si>
  <si>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</si>
  <si>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</si>
  <si>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</si>
  <si>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</si>
  <si>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</si>
  <si>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</si>
  <si>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</si>
  <si>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</si>
  <si>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</si>
  <si>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</si>
  <si>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</si>
  <si>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</si>
  <si>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</si>
  <si>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</si>
  <si>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</si>
  <si>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</si>
  <si>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</si>
  <si>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</si>
  <si>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</si>
  <si>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</si>
  <si>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</si>
  <si>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</si>
  <si>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</si>
  <si>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</si>
  <si>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</si>
  <si>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</si>
  <si>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</si>
  <si>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</si>
  <si>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</si>
  <si>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</si>
  <si>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</si>
  <si>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</si>
  <si>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</si>
  <si>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</si>
  <si>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</si>
  <si>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</si>
  <si>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</si>
  <si>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</si>
  <si>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</si>
  <si>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</si>
  <si>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</si>
  <si>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</si>
  <si>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</si>
  <si>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</si>
  <si>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</si>
  <si>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</si>
  <si>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</si>
  <si>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</si>
  <si>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</si>
  <si>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</si>
  <si>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</si>
  <si>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</si>
  <si>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</si>
  <si>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</si>
  <si>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</si>
  <si>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</si>
  <si>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</si>
  <si>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</si>
  <si>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</si>
  <si>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</si>
  <si>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</si>
  <si>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</si>
  <si>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</si>
  <si>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</si>
  <si>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</si>
  <si>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</si>
  <si>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</si>
  <si>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</si>
  <si>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</si>
  <si>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</si>
  <si>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</si>
  <si>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</si>
  <si>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</si>
  <si>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</si>
  <si>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</si>
  <si>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</si>
  <si>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</si>
  <si>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</si>
  <si>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</si>
  <si>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</si>
  <si>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</si>
  <si>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</si>
  <si>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</si>
  <si>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</si>
  <si>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</si>
  <si>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</si>
  <si>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</si>
  <si>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</si>
  <si>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</si>
  <si>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</si>
  <si>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</si>
  <si>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</si>
  <si>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</si>
  <si>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</si>
  <si>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</si>
  <si>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</si>
  <si>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</si>
  <si>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</si>
  <si>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</si>
  <si>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</si>
  <si>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</si>
  <si>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</si>
  <si>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</si>
  <si>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</si>
  <si>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</si>
  <si>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</si>
  <si>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</si>
  <si>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</si>
  <si>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</si>
  <si>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</si>
  <si>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</si>
  <si>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</si>
  <si>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</si>
  <si>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</si>
  <si>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</si>
  <si>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</si>
  <si>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</si>
  <si>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</si>
  <si>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</si>
  <si>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</si>
  <si>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</si>
  <si>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</si>
  <si>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</si>
  <si>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</si>
  <si>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</si>
  <si>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</si>
  <si>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</si>
  <si>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</si>
  <si>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</si>
  <si>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</si>
  <si>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</si>
  <si>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</si>
  <si>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</si>
  <si>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</si>
  <si>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</si>
  <si>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</si>
  <si>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</si>
  <si>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</si>
  <si>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</si>
  <si>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</si>
  <si>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</si>
  <si>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</si>
  <si>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</si>
  <si>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</si>
  <si>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</si>
  <si>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</si>
  <si>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</si>
  <si>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</si>
  <si>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</si>
  <si>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</si>
  <si>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</si>
  <si>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</si>
  <si>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</si>
  <si>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</si>
  <si>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</si>
  <si>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</si>
  <si>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</si>
  <si>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</si>
  <si>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</si>
  <si>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</si>
  <si>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</si>
  <si>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</si>
  <si>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</si>
  <si>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</si>
  <si>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</si>
  <si>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</si>
  <si>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</si>
  <si>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</si>
  <si>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</si>
  <si>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</si>
  <si>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</si>
  <si>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</si>
  <si>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</si>
  <si>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</si>
  <si>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</si>
  <si>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</si>
  <si>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</si>
  <si>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</si>
  <si>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</si>
  <si>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</si>
  <si>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</si>
  <si>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</si>
  <si>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</si>
  <si>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</si>
  <si>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</si>
  <si>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</si>
  <si>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</si>
  <si>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</si>
  <si>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</si>
  <si>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</si>
  <si>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</si>
  <si>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</si>
  <si>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</si>
  <si>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</si>
  <si>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</si>
  <si>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</si>
  <si>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</si>
  <si>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</si>
  <si>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</si>
  <si>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</si>
  <si>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</si>
  <si>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</si>
  <si>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</si>
  <si>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</si>
  <si>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</si>
  <si>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</si>
  <si>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</si>
  <si>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</si>
  <si>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</si>
  <si>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</si>
  <si>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</si>
  <si>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</si>
  <si>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</si>
  <si>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</si>
  <si>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</si>
  <si>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</si>
  <si>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</si>
  <si>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</si>
  <si>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</si>
  <si>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</si>
  <si>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</si>
  <si>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</si>
  <si>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</si>
  <si>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</si>
  <si>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</si>
  <si>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</si>
  <si>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</si>
  <si>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</si>
  <si>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</si>
  <si>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</si>
  <si>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</si>
  <si>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</si>
  <si>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</si>
  <si>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</si>
  <si>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</si>
  <si>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</si>
  <si>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</si>
  <si>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</si>
  <si>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</si>
  <si>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</si>
  <si>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</si>
  <si>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</si>
  <si>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</si>
  <si>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</si>
  <si>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</si>
  <si>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</si>
  <si>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</si>
  <si>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</si>
  <si>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</si>
  <si>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</si>
  <si>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</si>
  <si>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</si>
  <si>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</si>
  <si>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</si>
  <si>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</si>
  <si>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</si>
  <si>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</si>
  <si>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</si>
  <si>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</si>
  <si>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</si>
  <si>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</si>
  <si>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</si>
  <si>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</si>
  <si>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</si>
  <si>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</si>
  <si>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</si>
  <si>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</si>
  <si>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</si>
  <si>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</si>
  <si>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</si>
  <si>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</si>
  <si>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</si>
  <si>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</si>
  <si>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</si>
  <si>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</si>
  <si>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</si>
  <si>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</si>
  <si>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</si>
  <si>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</si>
  <si>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</si>
  <si>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</si>
  <si>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</si>
  <si>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</si>
  <si>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</si>
  <si>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</si>
  <si>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</si>
  <si>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</si>
  <si>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</si>
  <si>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</si>
  <si>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</si>
  <si>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</si>
  <si>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</si>
  <si>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</si>
  <si>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</si>
  <si>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</si>
  <si>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</si>
  <si>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</si>
  <si>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</si>
  <si>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</si>
  <si>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</si>
  <si>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</si>
  <si>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</si>
  <si>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</si>
  <si>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</si>
  <si>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</si>
  <si>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</si>
  <si>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</si>
  <si>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</si>
  <si>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</si>
  <si>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</si>
  <si>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</si>
  <si>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</si>
  <si>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</si>
  <si>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</si>
  <si>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</si>
  <si>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</si>
  <si>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</si>
  <si>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</si>
  <si>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</si>
  <si>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</si>
  <si>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</si>
  <si>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</si>
  <si>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</si>
  <si>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</si>
  <si>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</si>
  <si>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</si>
  <si>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</si>
  <si>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</si>
  <si>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</si>
  <si>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</si>
  <si>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</si>
  <si>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</si>
  <si>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</si>
  <si>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</si>
  <si>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</si>
  <si>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</si>
  <si>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</si>
  <si>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</si>
  <si>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</si>
  <si>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</si>
  <si>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</si>
  <si>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</si>
  <si>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</si>
  <si>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</si>
  <si>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</si>
  <si>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</si>
  <si>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</si>
  <si>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</si>
  <si>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</si>
  <si>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</si>
  <si>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</si>
  <si>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</si>
  <si>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</si>
  <si>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</si>
  <si>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</si>
  <si>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</si>
  <si>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</si>
  <si>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</si>
  <si>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</si>
  <si>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</si>
  <si>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</si>
  <si>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</si>
  <si>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</si>
  <si>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</si>
  <si>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</si>
  <si>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</si>
  <si>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</si>
  <si>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</si>
  <si>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</si>
  <si>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</si>
  <si>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</si>
  <si>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</si>
  <si>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</si>
  <si>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</si>
  <si>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</si>
  <si>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</si>
  <si>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</si>
  <si>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</si>
  <si>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</si>
  <si>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</si>
  <si>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</si>
  <si>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</si>
  <si>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</si>
  <si>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</si>
  <si>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</si>
  <si>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</si>
  <si>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</si>
  <si>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</si>
  <si>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</si>
  <si>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</si>
  <si>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</si>
  <si>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</si>
  <si>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</si>
  <si>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</si>
  <si>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</si>
  <si>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</si>
  <si>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</si>
  <si>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</si>
  <si>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</si>
  <si>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</si>
  <si>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</si>
  <si>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</si>
  <si>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</si>
  <si>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</si>
  <si>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</si>
  <si>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</si>
  <si>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</si>
  <si>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</si>
  <si>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</si>
  <si>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</si>
  <si>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</si>
  <si>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</si>
  <si>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</si>
  <si>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</si>
  <si>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</si>
  <si>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</si>
  <si>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</si>
  <si>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</si>
  <si>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</si>
  <si>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</si>
  <si>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</si>
  <si>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</si>
  <si>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</si>
  <si>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</si>
  <si>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</si>
  <si>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</si>
  <si>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</si>
  <si>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</si>
  <si>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</si>
  <si>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</si>
  <si>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</si>
  <si>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</si>
  <si>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</si>
  <si>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</si>
  <si>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</si>
  <si>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</si>
  <si>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</si>
  <si>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</si>
  <si>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</si>
  <si>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</si>
  <si>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</si>
  <si>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</si>
  <si>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</si>
  <si>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</si>
  <si>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</si>
  <si>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</si>
  <si>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</si>
  <si>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</si>
  <si>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</si>
  <si>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</si>
  <si>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</si>
  <si>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</si>
  <si>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</si>
  <si>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</si>
  <si>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</si>
  <si>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</si>
  <si>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</si>
  <si>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</si>
  <si>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</si>
  <si>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</si>
  <si>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</si>
  <si>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</si>
  <si>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</si>
  <si>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</si>
  <si>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</si>
  <si>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</si>
  <si>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</si>
  <si>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</si>
  <si>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</si>
  <si>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</si>
  <si>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</si>
  <si>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</si>
  <si>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</si>
  <si>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</si>
  <si>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</si>
  <si>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</si>
  <si>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</si>
  <si>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</si>
  <si>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</si>
  <si>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</si>
  <si>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</si>
  <si>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</si>
  <si>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</si>
  <si>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</si>
  <si>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</si>
  <si>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</si>
  <si>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</si>
  <si>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</si>
  <si>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</si>
  <si>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</si>
  <si>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</si>
  <si>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</si>
  <si>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</si>
  <si>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</si>
  <si>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</si>
  <si>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</si>
  <si>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</si>
  <si>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</si>
  <si>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</si>
  <si>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</si>
  <si>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</si>
  <si>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</si>
  <si>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</si>
  <si>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</si>
  <si>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</si>
  <si>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</si>
  <si>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</si>
  <si>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</si>
  <si>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</si>
  <si>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</si>
  <si>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</si>
  <si>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</si>
  <si>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</si>
  <si>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</si>
  <si>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</si>
  <si>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</si>
  <si>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</si>
  <si>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</si>
  <si>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</si>
  <si>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</si>
  <si>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</si>
  <si>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</si>
  <si>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</si>
  <si>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</si>
  <si>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</si>
  <si>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</si>
  <si>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</si>
  <si>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</si>
  <si>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</si>
  <si>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</si>
  <si>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</si>
  <si>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</si>
  <si>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</si>
  <si>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</si>
  <si>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</si>
  <si>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</si>
  <si>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</si>
  <si>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</si>
  <si>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</si>
  <si>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</si>
  <si>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</si>
  <si>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</si>
  <si>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</si>
  <si>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</si>
  <si>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</si>
  <si>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</si>
  <si>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</si>
  <si>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</si>
  <si>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</si>
  <si>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</si>
  <si>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</si>
  <si>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</si>
  <si>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</si>
  <si>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</si>
  <si>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</si>
  <si>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</si>
  <si>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</si>
  <si>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</si>
  <si>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</si>
  <si>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</si>
  <si>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</si>
  <si>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</si>
  <si>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</si>
  <si>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</si>
  <si>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</si>
  <si>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</si>
  <si>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</si>
  <si>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</si>
  <si>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</si>
  <si>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</si>
  <si>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</si>
  <si>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</si>
  <si>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</si>
  <si>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</si>
  <si>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</si>
  <si>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</si>
  <si>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</si>
  <si>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</si>
  <si>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</si>
  <si>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</si>
  <si>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</si>
  <si>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</si>
  <si>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</si>
  <si>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</si>
  <si>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</si>
  <si>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</si>
  <si>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</si>
  <si>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</si>
  <si>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</si>
  <si>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</si>
  <si>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</si>
  <si>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</si>
  <si>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</si>
  <si>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</si>
  <si>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</si>
  <si>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</si>
  <si>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</si>
  <si>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</si>
  <si>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</si>
  <si>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</si>
  <si>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</si>
  <si>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</si>
  <si>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</si>
  <si>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</si>
  <si>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</si>
  <si>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</si>
  <si>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</si>
  <si>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</si>
  <si>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</si>
  <si>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</si>
  <si>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</si>
  <si>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</si>
  <si>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</si>
  <si>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</si>
  <si>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</si>
  <si>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</si>
  <si>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</si>
  <si>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</si>
  <si>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</si>
  <si>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</si>
  <si>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</si>
  <si>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</si>
  <si>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</si>
  <si>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</si>
  <si>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</si>
  <si>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</si>
  <si>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</si>
  <si>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</si>
  <si>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</si>
  <si>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</si>
  <si>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</si>
  <si>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</si>
  <si>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</si>
  <si>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</si>
  <si>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</si>
  <si>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</si>
  <si>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</si>
  <si>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</si>
  <si>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</si>
  <si>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</si>
  <si>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</si>
  <si>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</si>
  <si>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</si>
  <si>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</si>
  <si>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</si>
  <si>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</si>
  <si>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</si>
  <si>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</si>
  <si>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</si>
  <si>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</si>
  <si>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</si>
  <si>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</si>
  <si>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</si>
  <si>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</si>
  <si>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</si>
  <si>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</si>
  <si>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</si>
  <si>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</si>
  <si>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</si>
  <si>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</si>
  <si>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</si>
  <si>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</si>
  <si>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</si>
  <si>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</si>
  <si>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</si>
  <si>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</si>
  <si>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</si>
  <si>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</si>
  <si>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</si>
  <si>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</si>
  <si>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</si>
  <si>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</si>
  <si>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</si>
  <si>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</si>
  <si>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</si>
  <si>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</si>
  <si>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</si>
  <si>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</si>
  <si>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</si>
  <si>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</si>
  <si>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</si>
  <si>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</si>
  <si>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</si>
  <si>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</si>
  <si>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</si>
  <si>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</si>
  <si>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</si>
  <si>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</si>
  <si>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</si>
  <si>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</si>
  <si>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</si>
  <si>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</si>
  <si>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</si>
  <si>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</si>
  <si>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</si>
  <si>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</si>
  <si>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</si>
  <si>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</si>
  <si>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</si>
  <si>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</si>
  <si>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</si>
  <si>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</si>
  <si>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</si>
  <si>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</si>
  <si>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</si>
  <si>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</si>
  <si>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</si>
  <si>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</si>
  <si>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</si>
  <si>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</si>
  <si>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</si>
  <si>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</si>
  <si>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</si>
  <si>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</si>
  <si>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</si>
  <si>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</si>
  <si>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</si>
  <si>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</si>
  <si>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</si>
  <si>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</si>
  <si>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</si>
  <si>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</si>
  <si>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</si>
  <si>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</si>
  <si>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</si>
  <si>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</si>
  <si>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</si>
  <si>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</si>
  <si>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</si>
  <si>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</si>
  <si>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</si>
  <si>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</si>
  <si>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</si>
  <si>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</si>
  <si>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</si>
  <si>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</si>
  <si>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</si>
  <si>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</si>
  <si>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</si>
  <si>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</si>
  <si>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</si>
  <si>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</si>
  <si>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</si>
  <si>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</si>
  <si>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</si>
  <si>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</si>
  <si>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</si>
  <si>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</si>
  <si>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</si>
  <si>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</si>
  <si>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</si>
  <si>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</si>
  <si>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</si>
  <si>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</si>
  <si>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</si>
  <si>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</si>
  <si>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</si>
  <si>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</si>
  <si>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</si>
  <si>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</si>
  <si>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</si>
  <si>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</si>
  <si>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</si>
  <si>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</si>
  <si>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</si>
  <si>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</si>
  <si>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</si>
  <si>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</si>
  <si>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</si>
  <si>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</si>
  <si>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</si>
  <si>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</si>
  <si>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</si>
  <si>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</si>
  <si>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</si>
  <si>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</si>
  <si>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</si>
  <si>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</si>
  <si>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</si>
  <si>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</si>
  <si>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</si>
  <si>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</si>
  <si>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</si>
  <si>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</si>
  <si>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</si>
  <si>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</si>
  <si>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</si>
  <si>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</si>
  <si>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</si>
  <si>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</si>
  <si>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</si>
  <si>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</si>
  <si>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</si>
  <si>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</si>
  <si>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</si>
  <si>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</si>
  <si>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</si>
  <si>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</si>
  <si>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</si>
  <si>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</si>
  <si>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</si>
  <si>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</si>
  <si>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</si>
  <si>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</si>
  <si>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</si>
  <si>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</si>
  <si>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</si>
  <si>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</si>
  <si>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</si>
  <si>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</si>
  <si>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</si>
  <si>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</si>
  <si>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</si>
  <si>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</si>
  <si>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</si>
  <si>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</si>
  <si>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</si>
  <si>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</si>
  <si>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</si>
  <si>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</si>
  <si>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</si>
  <si>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</si>
  <si>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</si>
  <si>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</si>
  <si>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</si>
  <si>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</si>
  <si>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</si>
  <si>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</si>
  <si>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</si>
  <si>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</si>
  <si>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</si>
  <si>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</si>
  <si>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</si>
  <si>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</si>
  <si>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</si>
  <si>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</si>
  <si>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</si>
  <si>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</si>
  <si>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</si>
  <si>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</si>
  <si>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</si>
  <si>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</si>
  <si>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</si>
  <si>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</si>
  <si>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</si>
  <si>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</si>
  <si>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</si>
  <si>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</si>
  <si>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</si>
  <si>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</si>
  <si>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</si>
  <si>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</si>
  <si>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</si>
  <si>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</si>
  <si>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</si>
  <si>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</si>
  <si>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</si>
  <si>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</si>
  <si>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</si>
  <si>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</si>
  <si>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</si>
  <si>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</si>
  <si>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</si>
  <si>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</si>
  <si>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</si>
  <si>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</si>
  <si>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</si>
  <si>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</si>
  <si>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</si>
  <si>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</si>
  <si>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</si>
  <si>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</si>
  <si>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</si>
  <si>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</si>
  <si>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</si>
  <si>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</si>
  <si>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</si>
  <si>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</si>
  <si>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</si>
  <si>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</si>
  <si>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</si>
  <si>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</si>
  <si>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</si>
  <si>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</si>
  <si>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</si>
  <si>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</si>
  <si>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</si>
  <si>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</si>
  <si>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</si>
  <si>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</si>
  <si>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</si>
  <si>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</si>
  <si>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</si>
  <si>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</si>
  <si>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</si>
  <si>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</si>
  <si>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</si>
  <si>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</si>
  <si>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</si>
  <si>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</si>
  <si>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</si>
  <si>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</si>
  <si>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</si>
  <si>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</si>
  <si>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</si>
  <si>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</si>
  <si>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</si>
  <si>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</si>
  <si>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</si>
  <si>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</si>
  <si>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</si>
  <si>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</si>
  <si>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</si>
  <si>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</si>
  <si>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</si>
  <si>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</si>
  <si>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</si>
  <si>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</si>
  <si>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</si>
  <si>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</si>
  <si>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</si>
  <si>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</si>
  <si>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</si>
  <si>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</si>
  <si>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</si>
  <si>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</si>
  <si>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</si>
  <si>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</si>
  <si>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</si>
  <si>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</si>
  <si>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</si>
  <si>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</si>
  <si>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</si>
  <si>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</si>
  <si>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</si>
  <si>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</si>
  <si>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</si>
  <si>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</si>
  <si>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</si>
  <si>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</si>
  <si>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</si>
  <si>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</si>
  <si>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</si>
  <si>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</si>
  <si>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</si>
  <si>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</si>
  <si>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</si>
  <si>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</si>
  <si>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</si>
  <si>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</si>
  <si>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</si>
  <si>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</si>
  <si>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</si>
  <si>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</si>
  <si>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</si>
  <si>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</si>
  <si>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</si>
  <si>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</si>
  <si>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</si>
  <si>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</si>
  <si>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</si>
  <si>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</si>
  <si>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</si>
  <si>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</si>
  <si>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</si>
  <si>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</si>
  <si>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</si>
  <si>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</si>
  <si>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</si>
  <si>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</si>
  <si>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</si>
  <si>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</si>
  <si>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</si>
  <si>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</si>
  <si>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</si>
  <si>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</si>
  <si>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</si>
  <si>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</si>
  <si>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</si>
  <si>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</si>
  <si>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</si>
  <si>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</si>
  <si>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</si>
  <si>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</si>
  <si>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</si>
  <si>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</si>
  <si>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</si>
  <si>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</si>
  <si>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</si>
  <si>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</si>
  <si>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</si>
  <si>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</si>
  <si>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</si>
  <si>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</si>
  <si>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</si>
  <si>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</si>
  <si>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</si>
  <si>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</si>
  <si>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</si>
  <si>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</si>
  <si>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</si>
  <si>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</si>
  <si>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</si>
  <si>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</si>
  <si>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</si>
  <si>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</si>
  <si>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</si>
  <si>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</si>
  <si>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</si>
  <si>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</si>
  <si>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</si>
  <si>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</si>
  <si>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</si>
  <si>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</si>
  <si>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</si>
  <si>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</si>
  <si>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</si>
  <si>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</si>
  <si>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</si>
  <si>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</si>
  <si>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</si>
  <si>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</si>
  <si>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</si>
  <si>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</si>
  <si>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</si>
  <si>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</si>
  <si>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</si>
  <si>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</si>
  <si>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</si>
  <si>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</si>
  <si>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</si>
  <si>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</si>
  <si>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</si>
  <si>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</si>
  <si>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</si>
  <si>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</si>
  <si>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</si>
  <si>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</si>
  <si>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</si>
  <si>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</si>
  <si>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</si>
  <si>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</si>
  <si>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</si>
  <si>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</si>
  <si>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</si>
  <si>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</si>
  <si>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</si>
  <si>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</si>
  <si>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</si>
  <si>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</si>
  <si>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</si>
  <si>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</si>
  <si>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</si>
  <si>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</si>
  <si>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</si>
  <si>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</si>
  <si>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</si>
  <si>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</si>
  <si>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</si>
  <si>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</si>
  <si>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</si>
  <si>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</si>
  <si>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</si>
  <si>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</si>
  <si>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</si>
  <si>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</si>
  <si>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</si>
  <si>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</si>
  <si>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</si>
  <si>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</si>
  <si>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</si>
  <si>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</si>
  <si>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</si>
  <si>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</si>
  <si>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</si>
  <si>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</si>
  <si>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</si>
  <si>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</si>
  <si>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</si>
  <si>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</si>
  <si>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</si>
  <si>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</si>
  <si>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</si>
  <si>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</si>
  <si>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</si>
  <si>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</si>
  <si>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</si>
  <si>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</si>
  <si>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</si>
  <si>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</si>
  <si>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</si>
  <si>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</si>
  <si>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</si>
  <si>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</si>
  <si>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</si>
  <si>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</si>
  <si>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</si>
  <si>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</si>
  <si>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</si>
  <si>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</si>
  <si>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</si>
  <si>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</si>
  <si>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</si>
  <si>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</si>
  <si>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</si>
  <si>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</si>
  <si>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</si>
  <si>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</si>
  <si>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</si>
  <si>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</si>
  <si>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</si>
  <si>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</si>
  <si>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</si>
  <si>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</si>
  <si>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</si>
  <si>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</si>
  <si>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</si>
  <si>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</si>
  <si>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</si>
  <si>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</si>
  <si>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</si>
  <si>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</si>
  <si>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</si>
  <si>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</si>
  <si>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</si>
  <si>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</si>
  <si>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</si>
  <si>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</si>
  <si>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</si>
  <si>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</si>
  <si>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</si>
  <si>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</si>
  <si>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</si>
  <si>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</si>
  <si>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</si>
  <si>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</si>
  <si>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</si>
  <si>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</si>
  <si>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</si>
  <si>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</si>
  <si>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</si>
  <si>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</si>
  <si>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</si>
  <si>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</si>
  <si>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</si>
  <si>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</si>
  <si>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</si>
  <si>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</si>
  <si>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</si>
  <si>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</si>
  <si>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</si>
  <si>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</si>
  <si>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</si>
  <si>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</si>
  <si>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</si>
  <si>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</si>
  <si>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</si>
  <si>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</si>
  <si>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</si>
  <si>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</si>
  <si>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</si>
  <si>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</si>
  <si>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</si>
  <si>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</si>
  <si>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</si>
  <si>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</si>
  <si>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</si>
  <si>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</si>
  <si>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</si>
  <si>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</si>
  <si>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</si>
  <si>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</si>
  <si>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</si>
  <si>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</si>
  <si>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</si>
  <si>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</si>
  <si>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</si>
  <si>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</si>
  <si>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</si>
  <si>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</si>
  <si>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</si>
  <si>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</si>
  <si>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</si>
  <si>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</si>
  <si>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</si>
  <si>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</si>
  <si>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</si>
  <si>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</si>
  <si>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</si>
  <si>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</si>
  <si>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</si>
  <si>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</si>
  <si>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</si>
  <si>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</si>
  <si>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</si>
  <si>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</si>
  <si>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</si>
  <si>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</si>
  <si>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</si>
  <si>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</si>
  <si>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</si>
  <si>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</si>
  <si>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</si>
  <si>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</si>
  <si>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</si>
  <si>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</si>
  <si>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</si>
  <si>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</si>
  <si>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</si>
  <si>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</si>
  <si>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</si>
  <si>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</si>
  <si>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</si>
  <si>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</si>
  <si>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</si>
  <si>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</si>
  <si>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</si>
  <si>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</si>
  <si>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</si>
  <si>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</si>
  <si>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</si>
  <si>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</si>
  <si>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</si>
  <si>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</si>
  <si>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</si>
  <si>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</si>
  <si>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</si>
  <si>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</si>
  <si>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</si>
  <si>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</si>
  <si>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</si>
  <si>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</si>
  <si>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</si>
  <si>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</si>
  <si>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</si>
  <si>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</si>
  <si>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</si>
  <si>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</si>
  <si>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</si>
  <si>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</si>
  <si>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</si>
  <si>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</si>
  <si>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</si>
  <si>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</si>
  <si>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</si>
  <si>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</si>
  <si>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</si>
  <si>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</si>
  <si>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</si>
  <si>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</si>
  <si>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</si>
  <si>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</si>
  <si>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</si>
  <si>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</si>
  <si>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</si>
  <si>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</si>
  <si>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</si>
  <si>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</si>
  <si>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</si>
  <si>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</si>
  <si>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</si>
  <si>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</si>
  <si>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</si>
  <si>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</si>
  <si>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</si>
  <si>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</si>
  <si>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</si>
  <si>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</si>
  <si>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</si>
  <si>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</si>
  <si>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</si>
  <si>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</si>
  <si>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</si>
  <si>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</si>
  <si>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</si>
  <si>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</si>
  <si>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</si>
  <si>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</si>
  <si>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</si>
  <si>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</si>
  <si>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</si>
  <si>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</si>
  <si>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</si>
  <si>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</si>
  <si>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</si>
  <si>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</si>
  <si>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</si>
  <si>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</si>
  <si>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</si>
  <si>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</si>
  <si>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</si>
  <si>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</si>
  <si>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</si>
  <si>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</si>
  <si>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</si>
  <si>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</si>
  <si>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</si>
  <si>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</si>
  <si>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</si>
  <si>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</si>
  <si>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</si>
  <si>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</si>
  <si>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</si>
  <si>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</si>
  <si>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</si>
  <si>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</si>
  <si>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</si>
  <si>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</si>
  <si>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</si>
  <si>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</si>
  <si>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</si>
  <si>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</si>
  <si>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</si>
  <si>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</si>
  <si>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</si>
  <si>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</si>
  <si>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</si>
  <si>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</si>
  <si>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</si>
  <si>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</si>
  <si>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</si>
  <si>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</si>
  <si>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</si>
  <si>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</si>
  <si>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</si>
  <si>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</si>
  <si>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</si>
  <si>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</si>
  <si>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</si>
  <si>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</si>
  <si>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</si>
  <si>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</si>
  <si>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</si>
  <si>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</si>
  <si>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</si>
  <si>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</si>
  <si>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</si>
  <si>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</si>
  <si>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</si>
  <si>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</si>
  <si>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</si>
  <si>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</si>
  <si>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</si>
  <si>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</si>
  <si>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</si>
  <si>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</si>
  <si>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</si>
  <si>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</si>
  <si>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</si>
  <si>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</si>
  <si>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</si>
  <si>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</si>
  <si>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</si>
  <si>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</si>
  <si>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</si>
  <si>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</si>
  <si>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</si>
  <si>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</si>
  <si>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</si>
  <si>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</si>
  <si>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</si>
  <si>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</si>
  <si>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</si>
  <si>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</si>
  <si>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</si>
  <si>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</si>
  <si>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</si>
  <si>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</si>
  <si>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</si>
  <si>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</si>
  <si>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</si>
  <si>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</si>
  <si>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</si>
  <si>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</si>
  <si>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</si>
  <si>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</si>
  <si>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</si>
  <si>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</si>
  <si>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</si>
  <si>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</si>
  <si>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</si>
  <si>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</si>
  <si>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</si>
  <si>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</si>
  <si>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</si>
  <si>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</si>
  <si>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</si>
  <si>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</si>
  <si>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</si>
  <si>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</si>
  <si>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</si>
  <si>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</si>
  <si>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</si>
  <si>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</si>
  <si>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</si>
  <si>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</si>
  <si>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</si>
  <si>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</si>
  <si>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</si>
  <si>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</si>
  <si>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</si>
  <si>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</si>
  <si>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</si>
  <si>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</si>
  <si>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</si>
  <si>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</si>
  <si>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</si>
  <si>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</si>
  <si>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</si>
  <si>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</si>
  <si>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</si>
  <si>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</si>
  <si>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</si>
  <si>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</si>
  <si>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</si>
  <si>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</si>
  <si>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</si>
  <si>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</si>
  <si>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</si>
  <si>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</si>
  <si>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</si>
  <si>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</si>
  <si>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</si>
  <si>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</si>
  <si>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</si>
  <si>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</si>
  <si>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</si>
  <si>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</si>
  <si>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</si>
  <si>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</si>
  <si>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</si>
  <si>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</si>
  <si>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</si>
  <si>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</si>
  <si>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</si>
  <si>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</si>
  <si>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</si>
  <si>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</si>
  <si>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</si>
  <si>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</si>
  <si>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</si>
  <si>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</si>
  <si>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</si>
  <si>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</si>
  <si>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</si>
  <si>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</si>
  <si>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</si>
  <si>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</si>
  <si>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</si>
  <si>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</si>
  <si>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</si>
  <si>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</si>
  <si>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</si>
  <si>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</si>
  <si>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</si>
  <si>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</si>
  <si>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</si>
  <si>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</si>
  <si>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</si>
  <si>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</si>
  <si>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</si>
  <si>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</si>
  <si>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</si>
  <si>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</si>
  <si>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</si>
  <si>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</si>
  <si>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</si>
  <si>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</si>
  <si>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</si>
  <si>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</si>
  <si>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</si>
  <si>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</si>
  <si>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</si>
  <si>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</si>
  <si>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</si>
  <si>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</si>
  <si>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</si>
  <si>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</si>
  <si>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</si>
  <si>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</si>
  <si>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</si>
  <si>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</si>
  <si>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</si>
  <si>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</si>
  <si>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</si>
  <si>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</si>
  <si>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</si>
  <si>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</si>
  <si>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</si>
  <si>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</si>
  <si>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</si>
  <si>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</si>
  <si>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</si>
  <si>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</si>
  <si>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</si>
  <si>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</si>
  <si>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</si>
  <si>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</si>
  <si>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</si>
  <si>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</si>
  <si>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</si>
  <si>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</si>
  <si>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</si>
  <si>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</si>
  <si>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</si>
  <si>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</si>
  <si>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</si>
  <si>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</si>
  <si>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</si>
  <si>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</si>
  <si>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</si>
  <si>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</si>
  <si>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</si>
  <si>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</si>
  <si>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</si>
  <si>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</si>
  <si>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</si>
  <si>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</si>
  <si>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</si>
  <si>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</si>
  <si>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</si>
  <si>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</si>
  <si>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</si>
  <si>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</si>
  <si>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</si>
  <si>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</si>
  <si>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</si>
  <si>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</si>
  <si>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</si>
  <si>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</si>
  <si>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</si>
  <si>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</si>
  <si>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</si>
  <si>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</si>
  <si>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</si>
  <si>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</si>
  <si>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</si>
  <si>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</si>
  <si>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</si>
  <si>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</si>
  <si>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</si>
  <si>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</si>
  <si>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</si>
  <si>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</si>
  <si>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</si>
  <si>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</si>
  <si>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</si>
  <si>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</si>
  <si>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</si>
  <si>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</si>
  <si>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</si>
  <si>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</si>
  <si>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</si>
  <si>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</si>
  <si>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</si>
  <si>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</si>
  <si>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</si>
  <si>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</si>
  <si>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</si>
  <si>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</si>
  <si>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</si>
  <si>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</si>
  <si>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</si>
  <si>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</si>
  <si>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</si>
  <si>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</si>
  <si>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</si>
  <si>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</si>
  <si>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</si>
  <si>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</si>
  <si>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</si>
  <si>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</si>
  <si>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</si>
  <si>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</si>
  <si>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</si>
  <si>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</si>
  <si>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</si>
  <si>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</si>
  <si>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</si>
  <si>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</si>
  <si>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</si>
  <si>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</si>
  <si>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</si>
  <si>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</si>
  <si>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</si>
  <si>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</si>
  <si>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</si>
  <si>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</si>
  <si>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</si>
  <si>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</si>
  <si>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</si>
  <si>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</si>
  <si>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</si>
  <si>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</si>
  <si>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</si>
  <si>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</si>
  <si>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</si>
  <si>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</si>
  <si>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</si>
  <si>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</si>
  <si>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</si>
  <si>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</si>
  <si>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</si>
  <si>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</si>
  <si>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</si>
  <si>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</si>
  <si>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</si>
  <si>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</si>
  <si>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</si>
  <si>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</si>
  <si>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</si>
  <si>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</si>
  <si>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</si>
  <si>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</si>
  <si>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</si>
  <si>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</si>
  <si>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</si>
  <si>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</si>
  <si>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</si>
  <si>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</si>
  <si>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</si>
  <si>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</si>
  <si>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</si>
  <si>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</si>
  <si>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</si>
  <si>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</si>
  <si>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</si>
  <si>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</si>
  <si>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</si>
  <si>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</si>
  <si>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</si>
  <si>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</si>
  <si>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</si>
  <si>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</si>
  <si>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</si>
  <si>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</si>
  <si>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</si>
  <si>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</si>
  <si>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</si>
  <si>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</si>
  <si>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</si>
  <si>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</si>
  <si>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</si>
  <si>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</si>
  <si>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</si>
  <si>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</si>
  <si>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</si>
  <si>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</si>
  <si>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</si>
  <si>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</si>
  <si>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</si>
  <si>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</si>
  <si>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</si>
  <si>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</si>
  <si>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</si>
  <si>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</si>
  <si>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</si>
  <si>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</si>
  <si>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</si>
  <si>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</si>
  <si>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</si>
  <si>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</si>
  <si>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</si>
  <si>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</si>
  <si>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</si>
  <si>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</si>
  <si>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</si>
  <si>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</si>
  <si>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</si>
  <si>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</si>
  <si>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</si>
  <si>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</si>
  <si>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</si>
  <si>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</si>
  <si>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</si>
  <si>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</si>
  <si>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</si>
  <si>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</si>
  <si>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</si>
  <si>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</si>
  <si>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</si>
  <si>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</si>
  <si>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</si>
  <si>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</si>
  <si>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</si>
  <si>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</si>
  <si>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</si>
  <si>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</si>
  <si>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</si>
  <si>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</si>
  <si>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</si>
  <si>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</si>
  <si>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</si>
  <si>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</si>
  <si>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</si>
  <si>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</si>
  <si>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</si>
  <si>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</si>
  <si>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</si>
  <si>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</si>
  <si>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</si>
  <si>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</si>
  <si>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</si>
  <si>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</si>
  <si>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</si>
  <si>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</si>
  <si>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</si>
  <si>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</si>
  <si>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</si>
  <si>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</si>
  <si>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</si>
  <si>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</si>
  <si>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</si>
  <si>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</si>
  <si>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</si>
  <si>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</si>
  <si>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</si>
  <si>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</si>
  <si>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</si>
  <si>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</si>
  <si>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</si>
  <si>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</si>
  <si>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</si>
  <si>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</si>
  <si>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</si>
  <si>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</si>
  <si>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</si>
  <si>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</si>
  <si>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</si>
  <si>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</si>
  <si>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</si>
  <si>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</si>
  <si>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</si>
  <si>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</si>
  <si>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</si>
  <si>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</si>
  <si>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</si>
  <si>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</si>
  <si>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</si>
  <si>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</si>
  <si>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</si>
  <si>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</si>
  <si>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</si>
  <si>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</si>
  <si>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</si>
  <si>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</si>
  <si>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</si>
  <si>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</si>
  <si>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</si>
  <si>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</si>
  <si>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</si>
  <si>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</si>
  <si>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</si>
  <si>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</si>
  <si>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</si>
  <si>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</si>
  <si>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</si>
  <si>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</si>
  <si>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</si>
  <si>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</si>
  <si>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</si>
  <si>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</si>
  <si>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</si>
  <si>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</si>
  <si>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</si>
  <si>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</si>
  <si>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</si>
  <si>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</si>
  <si>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</si>
  <si>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</si>
  <si>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</si>
  <si>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</si>
  <si>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</si>
  <si>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</si>
  <si>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</si>
  <si>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</si>
  <si>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</si>
  <si>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</si>
  <si>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</si>
  <si>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</si>
  <si>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</si>
  <si>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</si>
  <si>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</si>
  <si>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</si>
  <si>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</si>
  <si>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</si>
  <si>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</si>
  <si>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</si>
  <si>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</si>
  <si>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</si>
  <si>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</si>
  <si>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</si>
  <si>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</si>
  <si>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</si>
  <si>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</si>
  <si>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</si>
  <si>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</si>
  <si>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</si>
  <si>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</si>
  <si>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</si>
  <si>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</si>
  <si>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</si>
  <si>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</si>
  <si>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</si>
  <si>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</si>
  <si>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</si>
  <si>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</si>
  <si>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</si>
  <si>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</si>
  <si>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</si>
  <si>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</si>
  <si>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</si>
  <si>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</si>
  <si>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</si>
  <si>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</si>
  <si>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</si>
  <si>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</si>
  <si>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</si>
  <si>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</si>
  <si>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</si>
  <si>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</si>
  <si>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</si>
  <si>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</si>
  <si>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</si>
  <si>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</si>
  <si>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</si>
  <si>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</si>
  <si>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</si>
  <si>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</si>
  <si>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</si>
  <si>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</si>
  <si>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</si>
  <si>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</si>
  <si>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</si>
  <si>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</si>
  <si>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</si>
  <si>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</si>
  <si>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</si>
  <si>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</si>
  <si>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</si>
  <si>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</si>
  <si>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</si>
  <si>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</si>
  <si>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</si>
  <si>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</si>
  <si>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</si>
  <si>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</si>
  <si>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</si>
  <si>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</si>
  <si>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</si>
  <si>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</si>
  <si>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</si>
  <si>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</si>
  <si>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</si>
  <si>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</si>
  <si>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</si>
  <si>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</si>
  <si>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</si>
  <si>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</si>
  <si>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</si>
  <si>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</si>
  <si>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</si>
  <si>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</si>
  <si>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</si>
  <si>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</si>
  <si>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</si>
  <si>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</si>
  <si>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</si>
  <si>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</si>
  <si>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</si>
  <si>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</si>
  <si>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</si>
  <si>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</si>
  <si>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</si>
  <si>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</si>
  <si>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</si>
  <si>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</si>
  <si>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</si>
  <si>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</si>
  <si>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</si>
  <si>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</si>
  <si>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</si>
  <si>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</si>
  <si>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</si>
  <si>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</si>
  <si>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</si>
  <si>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</si>
  <si>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</si>
  <si>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</si>
  <si>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</si>
  <si>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</si>
  <si>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</si>
  <si>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</si>
  <si>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</si>
  <si>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</si>
  <si>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</si>
  <si>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</si>
  <si>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</si>
  <si>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</si>
  <si>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</si>
  <si>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</si>
  <si>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</si>
  <si>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</si>
  <si>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</si>
  <si>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</si>
  <si>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</si>
  <si>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</si>
  <si>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</si>
  <si>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</si>
  <si>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</si>
  <si>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</si>
  <si>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</si>
  <si>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</si>
  <si>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</si>
  <si>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</si>
  <si>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</si>
  <si>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</si>
  <si>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</si>
  <si>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</si>
  <si>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</si>
  <si>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</si>
  <si>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</si>
  <si>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</si>
  <si>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</si>
  <si>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</si>
  <si>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</si>
  <si>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</si>
  <si>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</si>
  <si>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</si>
  <si>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</si>
  <si>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</si>
  <si>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</si>
  <si>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</si>
  <si>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</si>
  <si>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</si>
  <si>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</si>
  <si>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</si>
  <si>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</si>
  <si>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</si>
  <si>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</si>
  <si>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</si>
  <si>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</si>
  <si>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</si>
  <si>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</si>
  <si>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</si>
  <si>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</si>
  <si>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</si>
  <si>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</si>
  <si>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</si>
  <si>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</si>
  <si>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</si>
  <si>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</si>
  <si>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</si>
  <si>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</si>
  <si>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</si>
  <si>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</si>
  <si>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</si>
  <si>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</si>
  <si>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</si>
  <si>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</si>
  <si>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</si>
  <si>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</si>
  <si>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</si>
  <si>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</si>
  <si>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</si>
  <si>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</si>
  <si>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</si>
  <si>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</si>
  <si>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</si>
  <si>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</si>
  <si>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</si>
  <si>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</si>
  <si>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</si>
  <si>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</si>
  <si>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</si>
  <si>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</si>
  <si>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</si>
  <si>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</si>
  <si>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</si>
  <si>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</si>
  <si>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</si>
  <si>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</si>
  <si>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</si>
  <si>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</si>
  <si>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</si>
  <si>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</si>
  <si>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</si>
  <si>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</si>
  <si>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</si>
  <si>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</si>
  <si>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</si>
  <si>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</si>
  <si>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</si>
  <si>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</si>
  <si>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</si>
  <si>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</si>
  <si>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</si>
  <si>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</si>
  <si>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</si>
  <si>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</si>
  <si>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</si>
  <si>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</si>
  <si>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</si>
  <si>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</si>
  <si>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</si>
  <si>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</si>
  <si>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</si>
  <si>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</si>
  <si>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</si>
  <si>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</si>
  <si>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</si>
  <si>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</si>
  <si>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</si>
  <si>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</si>
  <si>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</si>
  <si>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</si>
  <si>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</si>
  <si>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</si>
  <si>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</si>
  <si>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</si>
  <si>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</si>
  <si>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</si>
  <si>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</si>
  <si>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</si>
  <si>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</si>
  <si>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</si>
  <si>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</si>
  <si>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</si>
  <si>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</si>
  <si>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</si>
  <si>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</si>
  <si>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</si>
  <si>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</si>
  <si>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</si>
  <si>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</si>
  <si>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</si>
  <si>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</si>
  <si>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</si>
  <si>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</si>
  <si>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</si>
  <si>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</si>
  <si>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</si>
  <si>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</si>
  <si>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</si>
  <si>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</si>
  <si>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</si>
  <si>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</si>
  <si>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</si>
  <si>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</si>
  <si>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</si>
  <si>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</si>
  <si>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</si>
  <si>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</si>
  <si>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</si>
  <si>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</si>
  <si>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</si>
  <si>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</si>
  <si>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</si>
  <si>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</si>
  <si>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</si>
  <si>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</si>
  <si>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</si>
  <si>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</si>
  <si>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</si>
  <si>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</si>
  <si>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</si>
  <si>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</si>
  <si>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</si>
  <si>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</si>
  <si>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</si>
  <si>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</si>
  <si>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</si>
  <si>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</si>
  <si>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</si>
  <si>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</si>
  <si>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</si>
  <si>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</si>
  <si>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</si>
  <si>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</si>
  <si>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</si>
  <si>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</si>
  <si>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</si>
  <si>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</si>
  <si>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</si>
  <si>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</si>
  <si>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</si>
  <si>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</si>
  <si>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</si>
  <si>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</si>
  <si>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</si>
  <si>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</si>
  <si>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</si>
  <si>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</si>
  <si>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</si>
  <si>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</si>
  <si>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</si>
  <si>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</si>
  <si>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</si>
  <si>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</si>
  <si>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</si>
  <si>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</si>
  <si>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</si>
  <si>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</si>
  <si>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</si>
  <si>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</si>
  <si>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</si>
  <si>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</si>
  <si>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</si>
  <si>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</si>
  <si>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</si>
  <si>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</si>
  <si>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</si>
  <si>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</si>
  <si>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</si>
  <si>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</si>
  <si>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</si>
  <si>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</si>
  <si>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</si>
  <si>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</si>
  <si>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</si>
  <si>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</si>
  <si>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</si>
  <si>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</si>
  <si>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</si>
  <si>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</si>
  <si>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</si>
  <si>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</si>
  <si>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</si>
  <si>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</si>
  <si>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</si>
  <si>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</si>
  <si>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</si>
  <si>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</si>
  <si>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</si>
  <si>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</si>
  <si>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</si>
  <si>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</si>
  <si>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</si>
  <si>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</si>
  <si>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</si>
  <si>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</si>
  <si>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</si>
  <si>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</si>
  <si>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</si>
  <si>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</si>
  <si>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</si>
  <si>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</si>
  <si>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</si>
  <si>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</si>
  <si>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</si>
  <si>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</si>
  <si>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</si>
  <si>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</si>
  <si>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</si>
  <si>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</si>
  <si>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</si>
  <si>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</si>
  <si>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</si>
  <si>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</si>
  <si>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</si>
  <si>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</si>
  <si>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</si>
  <si>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</si>
  <si>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</si>
  <si>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</si>
  <si>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</si>
  <si>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</si>
  <si>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</si>
  <si>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</si>
  <si>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</si>
  <si>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</si>
  <si>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</si>
  <si>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</si>
  <si>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</si>
  <si>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</si>
  <si>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</si>
  <si>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</si>
  <si>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</si>
  <si>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</si>
  <si>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</si>
  <si>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</si>
  <si>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</si>
  <si>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</si>
  <si>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</si>
  <si>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</si>
  <si>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</si>
  <si>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</si>
  <si>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</si>
  <si>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</si>
  <si>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</si>
  <si>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</si>
  <si>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</si>
  <si>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</si>
  <si>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</si>
  <si>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</si>
  <si>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</si>
  <si>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</si>
  <si>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</si>
  <si>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</si>
  <si>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</si>
  <si>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</si>
  <si>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</si>
  <si>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</si>
  <si>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</si>
  <si>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</si>
  <si>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</si>
  <si>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</si>
  <si>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</si>
  <si>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</si>
  <si>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</si>
  <si>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</si>
  <si>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</si>
  <si>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</si>
  <si>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</si>
  <si>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</si>
  <si>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</si>
  <si>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</si>
  <si>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</si>
  <si>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</si>
  <si>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</si>
  <si>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</si>
  <si>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</si>
  <si>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</si>
  <si>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</si>
  <si>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</si>
  <si>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</si>
  <si>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</si>
  <si>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</si>
  <si>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</si>
  <si>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</si>
  <si>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</si>
  <si>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</si>
  <si>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</si>
  <si>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</si>
  <si>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</si>
  <si>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</si>
  <si>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</si>
  <si>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</si>
  <si>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</si>
  <si>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</si>
  <si>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</si>
  <si>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</si>
  <si>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</si>
  <si>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</si>
  <si>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</si>
  <si>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</si>
  <si>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</si>
  <si>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</si>
  <si>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</si>
  <si>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</si>
  <si>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</si>
  <si>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</si>
  <si>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</si>
  <si>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</si>
  <si>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</si>
  <si>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</si>
  <si>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</si>
  <si>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</si>
  <si>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</si>
  <si>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</si>
  <si>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</si>
  <si>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</si>
  <si>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</si>
  <si>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</si>
  <si>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</si>
  <si>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</si>
  <si>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</si>
  <si>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</si>
  <si>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</si>
  <si>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</si>
  <si>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</si>
  <si>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</si>
  <si>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</si>
  <si>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</si>
  <si>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</si>
  <si>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</si>
  <si>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</si>
  <si>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</si>
  <si>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</si>
  <si>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</si>
  <si>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</si>
  <si>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</si>
  <si>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</si>
  <si>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</si>
  <si>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</si>
  <si>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</si>
  <si>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</si>
  <si>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</si>
  <si>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</si>
  <si>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</si>
  <si>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</si>
  <si>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</si>
  <si>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</si>
  <si>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</si>
  <si>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</si>
  <si>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</si>
  <si>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</si>
  <si>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</si>
  <si>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</si>
  <si>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</si>
  <si>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</si>
  <si>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</si>
  <si>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</si>
  <si>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</si>
  <si>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</si>
  <si>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</si>
  <si>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</si>
  <si>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</si>
  <si>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</si>
  <si>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</si>
  <si>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</si>
  <si>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</si>
  <si>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</si>
  <si>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</si>
  <si>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</si>
  <si>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</si>
  <si>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</si>
  <si>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</si>
  <si>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</si>
  <si>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</si>
  <si>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</si>
  <si>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</si>
  <si>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</si>
  <si>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</si>
  <si>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</si>
  <si>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</si>
  <si>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</si>
  <si>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</si>
  <si>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</si>
  <si>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</si>
  <si>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</si>
  <si>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</si>
  <si>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</si>
  <si>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</si>
  <si>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</si>
  <si>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</si>
  <si>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</si>
  <si>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</si>
  <si>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</si>
  <si>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</si>
  <si>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</si>
  <si>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</si>
  <si>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</si>
  <si>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</si>
  <si>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</si>
  <si>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</si>
  <si>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</si>
  <si>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</si>
  <si>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</si>
  <si>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</si>
  <si>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</si>
  <si>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</si>
  <si>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</si>
  <si>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</si>
  <si>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</si>
  <si>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</si>
  <si>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</si>
  <si>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</si>
  <si>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</si>
  <si>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</si>
  <si>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</si>
  <si>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</si>
  <si>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</si>
  <si>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</si>
  <si>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</si>
  <si>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</si>
  <si>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</si>
  <si>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</si>
  <si>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</si>
  <si>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</si>
  <si>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</si>
  <si>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</si>
  <si>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</si>
  <si>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</si>
  <si>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</si>
  <si>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</si>
  <si>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</si>
  <si>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</si>
  <si>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</si>
  <si>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</si>
  <si>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</si>
  <si>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</si>
  <si>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</si>
  <si>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</si>
  <si>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</si>
  <si>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</si>
  <si>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</si>
  <si>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</si>
  <si>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</si>
  <si>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</si>
  <si>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</si>
  <si>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</si>
  <si>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</si>
  <si>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</si>
  <si>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</si>
  <si>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</si>
  <si>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</si>
  <si>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</si>
  <si>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</si>
  <si>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</si>
  <si>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</si>
  <si>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</si>
  <si>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</si>
  <si>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</si>
  <si>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</si>
  <si>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</si>
  <si>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</si>
  <si>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</si>
  <si>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</si>
  <si>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</si>
  <si>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</si>
  <si>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</si>
  <si>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</si>
  <si>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</si>
  <si>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</si>
  <si>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</si>
  <si>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</si>
  <si>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</si>
  <si>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</si>
  <si>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</si>
  <si>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</si>
  <si>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</si>
  <si>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</si>
  <si>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</si>
  <si>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</si>
  <si>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</si>
  <si>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</si>
  <si>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</si>
  <si>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</si>
  <si>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</si>
  <si>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</si>
  <si>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</si>
  <si>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</si>
  <si>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</si>
  <si>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</si>
  <si>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</si>
  <si>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</si>
  <si>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</si>
  <si>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</si>
  <si>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</si>
  <si>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</si>
  <si>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</si>
  <si>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</si>
  <si>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</si>
  <si>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</si>
  <si>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</si>
  <si>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</si>
  <si>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</si>
  <si>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</si>
  <si>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</si>
  <si>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</si>
  <si>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</si>
  <si>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</si>
  <si>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</si>
  <si>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</si>
  <si>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</si>
  <si>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</si>
  <si>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</si>
  <si>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</si>
  <si>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</si>
  <si>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</si>
  <si>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</si>
  <si>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</si>
  <si>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</si>
  <si>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</si>
  <si>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</si>
  <si>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</si>
  <si>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</si>
  <si>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</si>
  <si>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</si>
  <si>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</si>
  <si>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</si>
  <si>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</si>
  <si>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</si>
  <si>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</si>
  <si>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</si>
  <si>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</si>
  <si>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</si>
  <si>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</si>
  <si>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</si>
  <si>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</si>
  <si>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</si>
  <si>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</si>
  <si>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</si>
  <si>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</si>
  <si>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</si>
  <si>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</si>
  <si>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</si>
  <si>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</si>
  <si>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</si>
  <si>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</si>
  <si>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</si>
  <si>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</si>
  <si>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</si>
  <si>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</si>
  <si>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</si>
  <si>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</si>
  <si>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</si>
  <si>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</si>
  <si>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</si>
  <si>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</si>
  <si>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</si>
  <si>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</si>
  <si>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</si>
  <si>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</si>
  <si>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</si>
  <si>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</si>
  <si>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</si>
  <si>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</si>
  <si>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</si>
  <si>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</si>
  <si>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</si>
  <si>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</si>
  <si>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</si>
  <si>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</si>
  <si>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</si>
  <si>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</si>
  <si>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</si>
  <si>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</si>
  <si>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</si>
  <si>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</si>
  <si>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</si>
  <si>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</si>
  <si>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</si>
  <si>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</si>
  <si>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</si>
  <si>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</si>
  <si>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</si>
  <si>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</si>
  <si>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</si>
  <si>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</si>
  <si>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</si>
  <si>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</si>
  <si>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</si>
  <si>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</si>
  <si>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</si>
  <si>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</si>
  <si>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</si>
  <si>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</si>
  <si>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</si>
  <si>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</si>
  <si>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</si>
  <si>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</si>
  <si>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</si>
  <si>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</si>
  <si>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</si>
  <si>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</si>
  <si>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</si>
  <si>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</si>
  <si>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</si>
  <si>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</si>
  <si>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</si>
  <si>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</si>
  <si>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</si>
  <si>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</si>
  <si>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</si>
  <si>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</si>
  <si>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</si>
  <si>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</si>
  <si>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</si>
  <si>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</si>
  <si>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</si>
  <si>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</si>
  <si>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</si>
  <si>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</si>
  <si>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</si>
  <si>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</si>
  <si>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</si>
  <si>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</si>
  <si>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</si>
  <si>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</si>
  <si>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</si>
  <si>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</si>
  <si>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</si>
  <si>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</si>
  <si>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</si>
  <si>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</si>
  <si>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</si>
  <si>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</si>
  <si>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</si>
  <si>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</si>
  <si>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</si>
  <si>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</si>
  <si>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</si>
  <si>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</si>
  <si>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</si>
  <si>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</si>
  <si>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</si>
  <si>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</si>
  <si>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</si>
  <si>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</si>
  <si>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</si>
  <si>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</si>
  <si>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</si>
  <si>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</si>
  <si>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</si>
  <si>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</si>
  <si>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</si>
  <si>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</si>
  <si>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</si>
  <si>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</si>
  <si>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</si>
  <si>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</si>
  <si>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</si>
  <si>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</si>
  <si>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</si>
  <si>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</si>
  <si>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</si>
  <si>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</si>
  <si>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</si>
  <si>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</si>
  <si>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</si>
  <si>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</si>
  <si>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</si>
  <si>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</si>
  <si>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</si>
  <si>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</si>
  <si>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</si>
  <si>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</si>
  <si>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</si>
  <si>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</si>
  <si>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</si>
  <si>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</si>
  <si>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</si>
  <si>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</si>
  <si>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</si>
  <si>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</si>
  <si>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</si>
  <si>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</si>
  <si>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</si>
  <si>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</si>
  <si>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</si>
  <si>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</si>
  <si>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</si>
  <si>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</si>
  <si>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</si>
  <si>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</si>
  <si>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</si>
  <si>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</si>
  <si>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</si>
  <si>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</si>
  <si>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</si>
  <si>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</si>
  <si>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</si>
  <si>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</si>
  <si>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</si>
  <si>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</si>
  <si>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</si>
  <si>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</si>
  <si>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</si>
  <si>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</si>
  <si>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</si>
  <si>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</si>
  <si>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</si>
  <si>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</si>
  <si>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</si>
  <si>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</si>
  <si>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</si>
  <si>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</si>
  <si>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</si>
  <si>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</si>
  <si>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</si>
  <si>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</si>
  <si>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</si>
  <si>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</si>
  <si>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</si>
  <si>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</si>
  <si>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</si>
  <si>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</si>
  <si>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</si>
  <si>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</si>
  <si>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</si>
  <si>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</si>
  <si>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</si>
  <si>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</si>
  <si>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</si>
  <si>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</si>
  <si>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</si>
  <si>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</si>
  <si>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</si>
  <si>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</si>
  <si>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</si>
  <si>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</si>
  <si>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</si>
  <si>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</si>
  <si>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</si>
  <si>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</si>
  <si>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</si>
  <si>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</si>
  <si>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</si>
  <si>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</si>
  <si>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</si>
  <si>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</si>
  <si>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</si>
  <si>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</si>
  <si>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</si>
  <si>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</si>
  <si>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</si>
  <si>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</si>
  <si>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</si>
  <si>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</si>
  <si>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</si>
  <si>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</si>
  <si>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</si>
  <si>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</si>
  <si>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</si>
  <si>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</si>
  <si>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</si>
  <si>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</si>
  <si>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</si>
  <si>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</si>
  <si>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</si>
  <si>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</si>
  <si>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</si>
  <si>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</si>
  <si>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</si>
  <si>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</si>
  <si>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</si>
  <si>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</si>
  <si>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</si>
  <si>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</si>
  <si>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</si>
  <si>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</si>
  <si>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</si>
  <si>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</si>
  <si>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</si>
  <si>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</si>
  <si>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</si>
  <si>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</si>
  <si>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</si>
  <si>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</si>
  <si>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</si>
  <si>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</si>
  <si>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</si>
  <si>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</si>
  <si>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</si>
  <si>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</si>
  <si>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</si>
  <si>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</si>
  <si>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</si>
  <si>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</si>
  <si>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</si>
  <si>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</si>
  <si>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</si>
  <si>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</si>
  <si>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</si>
  <si>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</si>
  <si>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</si>
  <si>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</si>
  <si>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</si>
  <si>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</si>
  <si>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</si>
  <si>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</si>
  <si>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</si>
  <si>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</si>
  <si>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</si>
  <si>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</si>
  <si>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</si>
  <si>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</si>
  <si>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</si>
  <si>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</si>
  <si>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</si>
  <si>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</si>
  <si>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</si>
  <si>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</si>
  <si>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</si>
  <si>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</si>
  <si>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</si>
  <si>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</si>
  <si>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</si>
  <si>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</si>
  <si>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</si>
  <si>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</si>
  <si>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</si>
  <si>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</si>
  <si>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</si>
  <si>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</si>
  <si>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</si>
  <si>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</si>
  <si>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</si>
  <si>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</si>
  <si>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</si>
  <si>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</si>
  <si>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</si>
  <si>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</si>
  <si>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</si>
  <si>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</si>
  <si>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</si>
  <si>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</si>
  <si>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</si>
  <si>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</si>
  <si>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</si>
  <si>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</si>
  <si>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</si>
  <si>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</si>
  <si>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</si>
  <si>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</si>
  <si>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</si>
  <si>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</si>
  <si>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</si>
  <si>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</si>
  <si>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</si>
  <si>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</si>
  <si>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</si>
  <si>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</si>
  <si>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</si>
  <si>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</si>
  <si>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</si>
  <si>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</si>
  <si>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</si>
  <si>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</si>
  <si>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</si>
  <si>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</si>
  <si>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</si>
  <si>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</si>
  <si>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</si>
  <si>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</si>
  <si>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</si>
  <si>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</si>
  <si>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</si>
  <si>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</si>
  <si>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</si>
  <si>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</si>
  <si>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</si>
  <si>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</si>
  <si>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</si>
  <si>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</si>
  <si>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</si>
  <si>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</si>
  <si>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</si>
  <si>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</si>
  <si>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</si>
  <si>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</si>
  <si>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</si>
  <si>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</si>
  <si>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</si>
  <si>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</si>
  <si>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</si>
  <si>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</si>
  <si>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</si>
  <si>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</si>
  <si>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</si>
  <si>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</si>
  <si>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</si>
  <si>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</si>
  <si>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</si>
  <si>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</si>
  <si>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</si>
  <si>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</si>
  <si>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</si>
  <si>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</si>
  <si>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</si>
  <si>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</si>
  <si>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</si>
  <si>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</si>
  <si>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</si>
  <si>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</si>
  <si>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</si>
  <si>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</si>
  <si>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</si>
  <si>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</si>
  <si>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</si>
  <si>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</si>
  <si>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</si>
  <si>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</si>
  <si>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</si>
  <si>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</si>
  <si>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</si>
  <si>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</si>
  <si>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</si>
  <si>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</si>
  <si>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</si>
  <si>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</si>
  <si>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</si>
  <si>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</si>
  <si>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</si>
  <si>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</si>
  <si>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</si>
  <si>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</si>
  <si>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</si>
  <si>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</si>
  <si>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</si>
  <si>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</si>
  <si>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</si>
  <si>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</si>
  <si>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</si>
  <si>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</si>
  <si>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</si>
  <si>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</si>
  <si>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</si>
  <si>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</si>
  <si>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</si>
  <si>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</si>
  <si>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</si>
  <si>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</si>
  <si>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</si>
  <si>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</si>
  <si>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</si>
  <si>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</si>
  <si>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</si>
  <si>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</si>
  <si>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</si>
  <si>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</si>
  <si>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</si>
  <si>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</si>
  <si>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</si>
  <si>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</si>
  <si>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</si>
  <si>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</si>
  <si>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</si>
  <si>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</si>
  <si>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</si>
  <si>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</si>
  <si>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</si>
  <si>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</si>
  <si>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</si>
  <si>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</si>
  <si>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</si>
  <si>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</si>
  <si>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</si>
  <si>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</si>
  <si>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</si>
  <si>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</si>
  <si>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</si>
  <si>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</si>
  <si>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</si>
  <si>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</si>
  <si>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</si>
  <si>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</si>
  <si>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</si>
  <si>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</si>
  <si>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</si>
  <si>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</si>
  <si>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</si>
  <si>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</si>
  <si>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</si>
  <si>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</si>
  <si>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</si>
  <si>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</si>
  <si>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</si>
  <si>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</si>
  <si>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</si>
  <si>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</si>
  <si>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</si>
  <si>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</si>
  <si>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</si>
  <si>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</si>
  <si>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</si>
  <si>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</si>
  <si>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</si>
  <si>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</si>
  <si>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</si>
  <si>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</si>
  <si>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</si>
  <si>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</si>
  <si>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</si>
  <si>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</si>
  <si>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</si>
  <si>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</si>
  <si>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</si>
  <si>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</si>
  <si>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</si>
  <si>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</si>
  <si>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</si>
  <si>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</si>
  <si>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</si>
  <si>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</si>
  <si>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</si>
  <si>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</si>
  <si>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</si>
  <si>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</si>
  <si>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</si>
  <si>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</si>
  <si>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</si>
  <si>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</si>
  <si>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</si>
  <si>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</si>
  <si>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</si>
  <si>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</si>
  <si>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</si>
  <si>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</si>
  <si>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</si>
  <si>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</si>
  <si>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</si>
  <si>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</si>
  <si>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</si>
  <si>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</si>
  <si>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</si>
  <si>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</si>
  <si>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</si>
  <si>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</si>
  <si>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</si>
  <si>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</si>
  <si>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</si>
  <si>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</si>
  <si>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</si>
  <si>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</si>
  <si>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</si>
  <si>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</si>
  <si>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</si>
  <si>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</si>
  <si>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</si>
  <si>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</si>
  <si>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</si>
  <si>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</si>
  <si>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</si>
  <si>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</si>
  <si>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</si>
  <si>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</si>
  <si>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</si>
  <si>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</si>
  <si>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</si>
  <si>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</si>
  <si>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</si>
  <si>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</si>
  <si>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</si>
  <si>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</si>
  <si>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</si>
  <si>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</si>
  <si>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</si>
  <si>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</si>
  <si>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</si>
  <si>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</si>
  <si>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</si>
  <si>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</si>
  <si>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</si>
  <si>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</si>
  <si>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</si>
  <si>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</si>
  <si>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</si>
  <si>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</si>
  <si>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</si>
  <si>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</si>
  <si>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</si>
  <si>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</si>
  <si>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</si>
  <si>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</si>
  <si>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</si>
  <si>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</si>
  <si>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</si>
  <si>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</si>
  <si>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</si>
  <si>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</si>
  <si>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</si>
  <si>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</si>
  <si>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</si>
  <si>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</si>
  <si>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</si>
  <si>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</si>
  <si>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</si>
  <si>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</si>
  <si>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</si>
  <si>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</si>
  <si>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</si>
  <si>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</si>
  <si>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</si>
  <si>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</si>
  <si>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</si>
  <si>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</si>
  <si>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</si>
  <si>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</si>
  <si>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</si>
  <si>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</si>
  <si>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</si>
  <si>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</si>
  <si>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</si>
  <si>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</si>
  <si>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</si>
  <si>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</si>
  <si>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</si>
  <si>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</si>
  <si>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</si>
  <si>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</si>
  <si>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</si>
  <si>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</si>
  <si>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</si>
  <si>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</si>
  <si>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</si>
  <si>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</si>
  <si>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</si>
  <si>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</si>
  <si>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</si>
  <si>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</si>
  <si>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</si>
  <si>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</si>
  <si>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</si>
  <si>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</si>
  <si>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</si>
  <si>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</si>
  <si>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</si>
  <si>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</si>
  <si>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</si>
  <si>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</si>
  <si>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</si>
  <si>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</si>
  <si>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</si>
  <si>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</si>
  <si>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</si>
  <si>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</si>
  <si>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</si>
  <si>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</si>
  <si>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</si>
  <si>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</si>
  <si>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</si>
  <si>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</si>
  <si>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</si>
  <si>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</si>
  <si>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</si>
  <si>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</si>
  <si>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</si>
  <si>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</si>
  <si>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</si>
  <si>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</si>
  <si>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</si>
  <si>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</si>
  <si>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</si>
  <si>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</si>
  <si>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</si>
  <si>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</si>
  <si>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</si>
  <si>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</si>
  <si>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</si>
  <si>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</si>
  <si>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</si>
  <si>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</si>
  <si>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</si>
  <si>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</si>
  <si>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</si>
  <si>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</si>
  <si>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</si>
  <si>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</si>
  <si>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</si>
  <si>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</si>
  <si>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</si>
  <si>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</si>
  <si>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</si>
  <si>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</si>
  <si>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</si>
  <si>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</si>
  <si>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</si>
  <si>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</si>
  <si>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</si>
  <si>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</si>
  <si>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</si>
  <si>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</si>
  <si>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</si>
  <si>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</si>
  <si>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</si>
  <si>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</si>
  <si>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</si>
  <si>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</si>
  <si>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</si>
  <si>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</si>
  <si>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</si>
  <si>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</si>
  <si>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</si>
  <si>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</si>
  <si>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</si>
  <si>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</si>
  <si>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</si>
  <si>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</si>
  <si>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</si>
  <si>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</si>
  <si>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</si>
  <si>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</si>
  <si>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</si>
  <si>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</si>
  <si>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</si>
  <si>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</si>
  <si>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</si>
  <si>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</si>
  <si>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</si>
  <si>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</si>
  <si>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</si>
  <si>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</si>
  <si>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</si>
  <si>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</si>
  <si>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</si>
  <si>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</si>
  <si>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</si>
  <si>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</si>
  <si>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</si>
  <si>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</si>
  <si>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</si>
  <si>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</si>
  <si>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</si>
  <si>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</si>
  <si>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</si>
  <si>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</si>
  <si>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</si>
  <si>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</si>
  <si>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</si>
  <si>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</si>
  <si>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</si>
  <si>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</si>
  <si>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</si>
  <si>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</si>
  <si>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</si>
  <si>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</si>
  <si>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</si>
  <si>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</si>
  <si>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</si>
  <si>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</si>
  <si>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</si>
  <si>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</si>
  <si>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</si>
  <si>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</si>
  <si>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</si>
  <si>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</si>
  <si>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</si>
  <si>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</si>
  <si>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</si>
  <si>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</si>
  <si>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</si>
  <si>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</si>
  <si>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</si>
  <si>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</si>
  <si>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</si>
  <si>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</si>
  <si>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</si>
  <si>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</si>
  <si>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</si>
  <si>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</si>
  <si>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</si>
  <si>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</si>
  <si>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</si>
  <si>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</si>
  <si>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</si>
  <si>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</si>
  <si>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</si>
  <si>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</si>
  <si>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</si>
  <si>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</si>
  <si>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</si>
  <si>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</si>
  <si>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</si>
  <si>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</si>
  <si>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</si>
  <si>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</si>
  <si>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</si>
  <si>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</si>
  <si>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</si>
  <si>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</si>
  <si>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</si>
  <si>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</si>
  <si>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</si>
  <si>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</si>
  <si>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</si>
  <si>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</si>
  <si>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</si>
  <si>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</si>
  <si>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</si>
  <si>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</si>
  <si>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</si>
  <si>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</si>
  <si>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</si>
  <si>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</si>
  <si>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</si>
  <si>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</si>
  <si>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</si>
  <si>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</si>
  <si>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</si>
  <si>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</si>
  <si>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</si>
  <si>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</si>
  <si>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</si>
  <si>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</si>
  <si>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</si>
  <si>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</si>
  <si>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</si>
  <si>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</si>
  <si>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</si>
  <si>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</si>
  <si>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</si>
  <si>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</si>
  <si>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</si>
  <si>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</si>
  <si>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</si>
  <si>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</si>
  <si>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</si>
  <si>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</si>
  <si>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</si>
  <si>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</si>
  <si>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</si>
  <si>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</si>
  <si>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</si>
  <si>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</si>
  <si>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</si>
  <si>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</si>
  <si>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</si>
  <si>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</si>
  <si>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</si>
  <si>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</si>
  <si>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</si>
  <si>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</si>
  <si>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</si>
  <si>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</si>
  <si>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</si>
  <si>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</si>
  <si>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</si>
  <si>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</si>
  <si>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</si>
  <si>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</si>
  <si>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</si>
  <si>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</si>
  <si>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</si>
  <si>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</si>
  <si>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</si>
  <si>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</si>
  <si>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</si>
  <si>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</si>
  <si>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</si>
  <si>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</si>
  <si>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</si>
  <si>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</si>
  <si>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</si>
  <si>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</si>
  <si>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</si>
  <si>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</si>
  <si>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</si>
  <si>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</si>
  <si>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</si>
  <si>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</si>
  <si>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</si>
  <si>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</si>
  <si>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</si>
  <si>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</si>
  <si>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</si>
  <si>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</si>
  <si>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</si>
  <si>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</si>
  <si>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</si>
  <si>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</si>
  <si>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</si>
  <si>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</si>
  <si>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</si>
  <si>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</si>
  <si>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</si>
  <si>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</si>
  <si>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</si>
  <si>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</si>
  <si>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</si>
  <si>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</si>
  <si>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</si>
  <si>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</si>
  <si>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</si>
  <si>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</si>
  <si>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</si>
  <si>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</si>
  <si>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</si>
  <si>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</si>
  <si>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</si>
  <si>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</si>
  <si>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</si>
  <si>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</si>
  <si>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</si>
  <si>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</si>
  <si>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</si>
  <si>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</si>
  <si>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</si>
  <si>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</si>
  <si>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</si>
  <si>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</si>
  <si>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</si>
  <si>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</si>
  <si>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</si>
  <si>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</si>
  <si>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</si>
  <si>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</si>
  <si>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</si>
  <si>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</si>
  <si>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</si>
  <si>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</si>
  <si>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</si>
  <si>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</si>
  <si>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</si>
  <si>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</si>
  <si>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</si>
  <si>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</si>
  <si>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</si>
  <si>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</si>
  <si>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</si>
  <si>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</si>
  <si>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</si>
  <si>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</si>
  <si>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</si>
  <si>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</si>
  <si>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</si>
  <si>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</si>
  <si>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</si>
  <si>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</si>
  <si>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</si>
  <si>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</si>
  <si>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</si>
  <si>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</si>
  <si>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</si>
  <si>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</si>
  <si>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</si>
  <si>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</si>
  <si>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</si>
  <si>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</si>
  <si>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</si>
  <si>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</si>
  <si>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</si>
  <si>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</si>
  <si>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</si>
  <si>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</si>
  <si>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</si>
  <si>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</si>
  <si>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</si>
  <si>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</si>
  <si>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</si>
  <si>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</si>
  <si>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</si>
  <si>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</si>
  <si>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</si>
  <si>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</si>
  <si>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</si>
  <si>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</si>
  <si>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</si>
  <si>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</si>
  <si>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</si>
  <si>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</si>
  <si>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</si>
  <si>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</si>
  <si>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</si>
  <si>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</si>
  <si>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</si>
  <si>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</si>
  <si>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</si>
  <si>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</si>
  <si>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</si>
  <si>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</si>
  <si>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</si>
  <si>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</si>
  <si>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</si>
  <si>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</si>
  <si>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</si>
  <si>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</si>
  <si>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</si>
  <si>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</si>
  <si>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</si>
  <si>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</si>
  <si>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</si>
  <si>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</si>
  <si>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</si>
  <si>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</si>
  <si>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</si>
  <si>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</si>
  <si>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</si>
  <si>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</si>
  <si>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</si>
  <si>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</si>
  <si>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</si>
  <si>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</si>
  <si>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</si>
  <si>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</si>
  <si>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</si>
  <si>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</si>
  <si>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</si>
  <si>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</si>
  <si>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</si>
  <si>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</si>
  <si>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</si>
  <si>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</si>
  <si>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</si>
  <si>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</si>
  <si>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</si>
  <si>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</si>
  <si>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</si>
  <si>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</si>
  <si>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</si>
  <si>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</si>
  <si>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</si>
  <si>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</si>
  <si>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</si>
  <si>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</si>
  <si>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</si>
  <si>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</si>
  <si>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</si>
  <si>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</si>
  <si>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</si>
  <si>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</si>
  <si>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</si>
  <si>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</si>
  <si>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</si>
  <si>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</si>
  <si>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</si>
  <si>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</si>
  <si>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</si>
  <si>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</si>
  <si>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</si>
  <si>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</si>
  <si>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</si>
  <si>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</si>
  <si>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</si>
  <si>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</si>
  <si>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</si>
  <si>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</si>
  <si>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</si>
  <si>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</si>
  <si>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</si>
  <si>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</si>
  <si>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</si>
  <si>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</si>
  <si>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</si>
  <si>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</si>
  <si>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</si>
  <si>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</si>
  <si>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</si>
  <si>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</si>
  <si>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</si>
  <si>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</si>
  <si>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</si>
  <si>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</si>
  <si>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</si>
  <si>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</si>
  <si>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</si>
  <si>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</si>
  <si>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</si>
  <si>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</si>
  <si>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</si>
  <si>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</si>
  <si>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</si>
  <si>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</si>
  <si>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</si>
  <si>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</si>
  <si>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</si>
  <si>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</si>
  <si>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</si>
  <si>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</si>
  <si>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</si>
  <si>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</si>
  <si>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</si>
  <si>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</si>
  <si>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</si>
  <si>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</si>
  <si>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</si>
  <si>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</si>
  <si>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</si>
  <si>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</si>
  <si>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</si>
  <si>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</si>
  <si>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</si>
  <si>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</si>
  <si>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</si>
  <si>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</si>
  <si>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</si>
  <si>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</si>
  <si>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</si>
  <si>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</si>
  <si>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</si>
  <si>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</si>
  <si>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</si>
  <si>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</si>
  <si>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</si>
  <si>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</si>
  <si>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</si>
  <si>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</si>
  <si>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</si>
  <si>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</si>
  <si>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</si>
  <si>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</si>
  <si>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</si>
  <si>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</si>
  <si>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</si>
  <si>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</si>
  <si>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</si>
  <si>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</si>
  <si>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</si>
  <si>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</si>
  <si>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</si>
  <si>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</si>
  <si>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</si>
  <si>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</si>
  <si>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</si>
  <si>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</si>
  <si>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</si>
  <si>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</si>
  <si>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</si>
  <si>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</si>
  <si>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</si>
  <si>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</si>
  <si>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</si>
  <si>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</si>
  <si>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</si>
  <si>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</si>
  <si>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</si>
  <si>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</si>
  <si>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</si>
  <si>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</si>
  <si>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</si>
  <si>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</si>
  <si>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</si>
  <si>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</si>
  <si>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</si>
  <si>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</si>
  <si>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</si>
  <si>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</si>
  <si>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</si>
  <si>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</si>
  <si>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</si>
  <si>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</si>
  <si>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</si>
  <si>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</si>
  <si>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</si>
  <si>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</si>
  <si>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</si>
  <si>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</si>
  <si>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</si>
  <si>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</si>
  <si>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</si>
  <si>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</si>
  <si>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</si>
  <si>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</si>
  <si>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</si>
  <si>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</si>
  <si>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</si>
  <si>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</si>
  <si>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</si>
  <si>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</si>
  <si>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</si>
  <si>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</si>
  <si>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</si>
  <si>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</si>
  <si>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</si>
  <si>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</si>
  <si>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</si>
  <si>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</si>
  <si>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</si>
  <si>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</si>
  <si>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</si>
  <si>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</si>
  <si>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</si>
  <si>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</si>
  <si>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</si>
  <si>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</si>
  <si>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</si>
  <si>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</si>
  <si>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</si>
  <si>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</si>
  <si>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</si>
  <si>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</si>
  <si>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</si>
  <si>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</si>
  <si>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</si>
  <si>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</si>
  <si>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</si>
  <si>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</si>
  <si>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</si>
  <si>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</si>
  <si>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</si>
  <si>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</si>
  <si>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</si>
  <si>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</si>
  <si>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</si>
  <si>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</si>
  <si>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</si>
  <si>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</si>
  <si>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</si>
  <si>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</si>
  <si>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</si>
  <si>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</si>
  <si>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</si>
  <si>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</si>
  <si>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</si>
  <si>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</si>
  <si>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</si>
  <si>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</si>
  <si>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</si>
  <si>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</si>
  <si>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</si>
  <si>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</si>
  <si>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</si>
  <si>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</si>
  <si>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</si>
  <si>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</si>
  <si>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</si>
  <si>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</si>
  <si>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</si>
  <si>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</si>
  <si>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</si>
  <si>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</si>
  <si>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</si>
  <si>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</si>
  <si>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</si>
  <si>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</si>
  <si>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</si>
  <si>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</si>
  <si>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</si>
  <si>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</si>
  <si>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</si>
  <si>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</si>
  <si>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</si>
  <si>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</si>
  <si>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</si>
  <si>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</si>
  <si>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</si>
  <si>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</si>
  <si>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</si>
  <si>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</si>
  <si>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</si>
  <si>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</si>
  <si>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</si>
  <si>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</si>
  <si>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</si>
  <si>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</si>
  <si>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</si>
  <si>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</si>
  <si>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</si>
  <si>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</si>
  <si>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</si>
  <si>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</si>
  <si>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</si>
  <si>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</si>
  <si>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</si>
  <si>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</si>
  <si>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</si>
  <si>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</si>
  <si>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</si>
  <si>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</si>
  <si>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</si>
  <si>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</si>
  <si>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</si>
  <si>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</si>
  <si>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</si>
  <si>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</si>
  <si>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</si>
  <si>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</si>
  <si>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</si>
  <si>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</si>
  <si>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</si>
  <si>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</si>
  <si>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</si>
  <si>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</si>
  <si>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</si>
  <si>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</si>
  <si>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</si>
  <si>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</si>
  <si>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</si>
  <si>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</si>
  <si>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</si>
  <si>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</si>
  <si>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</si>
  <si>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</si>
  <si>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</si>
  <si>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</si>
  <si>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</si>
  <si>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</si>
  <si>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</si>
  <si>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</si>
  <si>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</si>
  <si>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</si>
  <si>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</si>
  <si>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</si>
  <si>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</si>
  <si>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</si>
  <si>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</si>
  <si>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</si>
  <si>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</si>
  <si>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</si>
  <si>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</si>
  <si>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</si>
  <si>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</si>
  <si>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</si>
  <si>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</si>
  <si>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</si>
  <si>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</si>
  <si>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</si>
  <si>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</si>
  <si>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</si>
  <si>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</si>
  <si>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</si>
  <si>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</si>
  <si>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</si>
  <si>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</si>
  <si>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</si>
  <si>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</si>
  <si>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</si>
  <si>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</si>
  <si>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</si>
  <si>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</si>
  <si>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</si>
  <si>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</si>
  <si>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</si>
  <si>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</si>
  <si>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</si>
  <si>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</si>
  <si>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</si>
  <si>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</si>
  <si>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</si>
  <si>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</si>
  <si>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</si>
  <si>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</si>
  <si>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</si>
  <si>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</si>
  <si>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</si>
  <si>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</si>
  <si>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</si>
  <si>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</si>
  <si>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</si>
  <si>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</si>
  <si>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</si>
  <si>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</si>
  <si>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</si>
  <si>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</si>
  <si>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</si>
  <si>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</si>
  <si>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</si>
  <si>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</si>
  <si>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</si>
  <si>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</si>
  <si>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</si>
  <si>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</si>
  <si>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</si>
  <si>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</si>
  <si>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</si>
  <si>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</si>
  <si>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</si>
  <si>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</si>
  <si>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</si>
  <si>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</si>
  <si>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</si>
  <si>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</si>
  <si>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</si>
  <si>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</si>
  <si>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</si>
  <si>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</si>
  <si>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</si>
  <si>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</si>
  <si>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</si>
  <si>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</si>
  <si>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</si>
  <si>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</si>
  <si>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</si>
  <si>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</si>
  <si>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</si>
  <si>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</si>
  <si>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</si>
  <si>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</si>
  <si>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</si>
  <si>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</si>
  <si>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</si>
  <si>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</si>
  <si>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</si>
  <si>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</si>
  <si>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</si>
  <si>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</si>
  <si>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</si>
  <si>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</si>
  <si>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</si>
  <si>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</si>
  <si>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</si>
  <si>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</si>
  <si>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</si>
  <si>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</si>
  <si>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</si>
  <si>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</si>
  <si>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</si>
  <si>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</si>
  <si>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</si>
  <si>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</si>
  <si>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</si>
  <si>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</si>
  <si>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</si>
  <si>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</si>
  <si>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</si>
  <si>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</si>
  <si>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</si>
  <si>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</si>
  <si>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</si>
  <si>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</si>
  <si>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</si>
  <si>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</si>
  <si>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</si>
  <si>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</si>
  <si>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</si>
  <si>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</si>
  <si>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</si>
  <si>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</si>
  <si>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</si>
  <si>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</si>
  <si>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</si>
  <si>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</si>
  <si>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</si>
  <si>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</si>
  <si>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</si>
  <si>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</si>
  <si>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</si>
  <si>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</si>
  <si>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</si>
  <si>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</si>
  <si>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</si>
  <si>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</si>
  <si>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</si>
  <si>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</si>
  <si>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</si>
  <si>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</si>
  <si>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</si>
  <si>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</si>
  <si>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</si>
  <si>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</si>
  <si>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</si>
  <si>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</si>
  <si>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</si>
  <si>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</si>
  <si>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</si>
  <si>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</si>
  <si>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</si>
  <si>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</si>
  <si>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</si>
  <si>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</si>
  <si>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</si>
  <si>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</si>
  <si>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</si>
  <si>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</si>
  <si>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</si>
  <si>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</si>
  <si>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</si>
  <si>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</si>
  <si>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</si>
  <si>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</si>
  <si>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</si>
  <si>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</si>
  <si>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</si>
  <si>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</si>
  <si>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</si>
  <si>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</si>
  <si>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</si>
  <si>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</si>
  <si>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</si>
  <si>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</si>
  <si>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</si>
  <si>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</si>
  <si>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</si>
  <si>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</si>
  <si>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</si>
  <si>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</si>
  <si>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</si>
  <si>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</si>
  <si>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</si>
  <si>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</si>
  <si>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</si>
  <si>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</si>
  <si>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</si>
  <si>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</si>
  <si>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</si>
  <si>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</si>
  <si>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</si>
  <si>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</si>
  <si>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</si>
  <si>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</si>
  <si>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</si>
  <si>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</si>
  <si>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</si>
  <si>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</si>
  <si>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</si>
  <si>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</si>
  <si>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</si>
  <si>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</si>
  <si>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</si>
  <si>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</si>
  <si>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</si>
  <si>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</si>
  <si>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</si>
  <si>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</si>
  <si>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</si>
  <si>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</si>
  <si>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</si>
  <si>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</si>
  <si>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</si>
  <si>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</si>
  <si>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</si>
  <si>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</si>
  <si>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</si>
  <si>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</si>
  <si>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</si>
  <si>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</si>
  <si>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</si>
  <si>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</si>
  <si>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</si>
  <si>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</si>
  <si>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</si>
  <si>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</si>
  <si>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</si>
  <si>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</si>
  <si>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</si>
  <si>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</si>
  <si>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</si>
  <si>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</si>
  <si>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</si>
  <si>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</si>
  <si>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</si>
  <si>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</si>
  <si>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</si>
  <si>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</si>
  <si>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</si>
  <si>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</si>
  <si>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</si>
  <si>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</si>
  <si>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</si>
  <si>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</si>
  <si>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</si>
  <si>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</si>
  <si>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</si>
  <si>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</si>
  <si>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</si>
  <si>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</si>
  <si>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</si>
  <si>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</si>
  <si>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</si>
  <si>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</si>
  <si>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</si>
  <si>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</si>
  <si>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</si>
  <si>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</si>
  <si>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</si>
  <si>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</si>
  <si>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</si>
  <si>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</si>
  <si>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</si>
  <si>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</si>
  <si>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</si>
  <si>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</si>
  <si>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</si>
  <si>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</si>
  <si>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</si>
  <si>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</si>
  <si>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</si>
  <si>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</si>
  <si>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</si>
  <si>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</si>
  <si>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</si>
  <si>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</si>
  <si>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</si>
  <si>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</si>
  <si>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</si>
  <si>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</si>
  <si>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</si>
  <si>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</si>
  <si>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</si>
  <si>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</si>
  <si>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</si>
  <si>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</si>
  <si>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</si>
  <si>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</si>
  <si>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</si>
  <si>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</si>
  <si>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</si>
  <si>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</si>
  <si>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</si>
  <si>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</si>
  <si>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</si>
  <si>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</si>
  <si>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</si>
  <si>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</si>
  <si>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</si>
  <si>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</si>
  <si>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</si>
  <si>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</si>
  <si>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</si>
  <si>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</si>
  <si>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</si>
  <si>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</si>
  <si>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</si>
  <si>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</si>
  <si>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</si>
  <si>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</si>
  <si>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</si>
  <si>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</si>
  <si>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</si>
  <si>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</si>
  <si>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</si>
  <si>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</si>
  <si>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</si>
  <si>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</si>
  <si>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</si>
  <si>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</si>
  <si>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</si>
  <si>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</si>
  <si>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</si>
  <si>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</si>
  <si>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</si>
  <si>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</si>
  <si>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</si>
  <si>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</si>
  <si>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</si>
  <si>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</si>
  <si>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</si>
  <si>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</si>
  <si>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</si>
  <si>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</si>
  <si>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</si>
  <si>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</si>
  <si>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</si>
  <si>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</si>
  <si>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</si>
  <si>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</si>
  <si>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</si>
  <si>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</si>
  <si>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</si>
  <si>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</si>
  <si>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</si>
  <si>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</si>
  <si>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</si>
  <si>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</si>
  <si>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</si>
  <si>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</si>
  <si>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</si>
  <si>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</si>
  <si>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</si>
  <si>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</si>
  <si>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</si>
  <si>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</si>
  <si>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</si>
  <si>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</si>
  <si>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</si>
  <si>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</si>
  <si>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</si>
  <si>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</si>
  <si>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</si>
  <si>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</si>
  <si>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</si>
  <si>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</si>
  <si>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</si>
  <si>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</si>
  <si>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</si>
  <si>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</si>
  <si>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</si>
  <si>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</si>
  <si>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</si>
  <si>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</si>
  <si>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</si>
  <si>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</si>
  <si>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</si>
  <si>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</si>
  <si>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</si>
  <si>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</si>
  <si>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</si>
  <si>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</si>
  <si>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</si>
  <si>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</si>
  <si>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</si>
  <si>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</si>
  <si>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</si>
  <si>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</si>
  <si>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</si>
  <si>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</si>
  <si>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</si>
  <si>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</si>
  <si>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</si>
  <si>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</si>
  <si>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</si>
  <si>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</si>
  <si>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</si>
  <si>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</si>
  <si>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</si>
  <si>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</si>
  <si>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</si>
  <si>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</si>
  <si>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</si>
  <si>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</si>
  <si>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</si>
  <si>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</si>
  <si>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</si>
  <si>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</si>
  <si>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</si>
  <si>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</si>
  <si>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</si>
  <si>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</si>
  <si>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</si>
  <si>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</si>
  <si>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</si>
  <si>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</si>
  <si>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</si>
  <si>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</si>
  <si>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</si>
  <si>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</si>
  <si>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</si>
  <si>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</si>
  <si>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</si>
  <si>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</si>
  <si>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</si>
  <si>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</si>
  <si>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</si>
  <si>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</si>
  <si>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</si>
  <si>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</si>
  <si>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</si>
  <si>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</si>
  <si>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</si>
  <si>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</si>
  <si>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</si>
  <si>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</si>
  <si>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</si>
  <si>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</si>
  <si>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</si>
  <si>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</si>
  <si>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</si>
  <si>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</si>
  <si>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</si>
  <si>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</si>
  <si>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</si>
  <si>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</si>
  <si>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</si>
  <si>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</si>
  <si>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</si>
  <si>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</si>
  <si>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</si>
  <si>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</si>
  <si>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</si>
  <si>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</si>
  <si>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</si>
  <si>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</si>
  <si>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</si>
  <si>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</si>
  <si>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</si>
  <si>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</si>
  <si>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</si>
  <si>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</si>
  <si>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</si>
  <si>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</si>
  <si>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</si>
  <si>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</si>
  <si>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</si>
  <si>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</si>
  <si>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</si>
  <si>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</si>
  <si>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</si>
  <si>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</si>
  <si>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</si>
  <si>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</si>
  <si>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</si>
  <si>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</si>
  <si>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</si>
  <si>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</si>
  <si>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</si>
  <si>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</si>
  <si>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</si>
  <si>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</si>
  <si>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</si>
  <si>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</si>
  <si>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</si>
  <si>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</si>
  <si>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</si>
  <si>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</si>
  <si>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</si>
  <si>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</si>
  <si>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</si>
  <si>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</si>
  <si>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</si>
  <si>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</si>
  <si>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</si>
  <si>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</si>
  <si>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</si>
  <si>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</si>
  <si>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</si>
  <si>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</si>
  <si>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</si>
  <si>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</si>
  <si>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</si>
  <si>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</si>
  <si>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</si>
  <si>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</si>
  <si>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</si>
  <si>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</si>
  <si>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</si>
  <si>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</si>
  <si>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</si>
  <si>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</si>
  <si>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</si>
  <si>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</si>
  <si>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</si>
  <si>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</si>
  <si>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</si>
  <si>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</si>
  <si>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</si>
  <si>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</si>
  <si>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</si>
  <si>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</si>
  <si>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</si>
  <si>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</si>
  <si>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</si>
  <si>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</si>
  <si>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</si>
  <si>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</si>
  <si>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</si>
  <si>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</si>
  <si>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</si>
  <si>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</si>
  <si>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</si>
  <si>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</si>
  <si>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</si>
  <si>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</si>
  <si>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</si>
  <si>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</si>
  <si>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</si>
  <si>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</si>
  <si>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</si>
  <si>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</si>
  <si>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</si>
  <si>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</si>
  <si>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</si>
  <si>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</si>
  <si>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</si>
  <si>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</si>
  <si>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</si>
  <si>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</si>
  <si>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</si>
  <si>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</si>
  <si>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</si>
  <si>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</si>
  <si>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</si>
  <si>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</si>
  <si>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</si>
  <si>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</si>
  <si>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</si>
  <si>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</si>
  <si>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</si>
  <si>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</si>
  <si>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</si>
  <si>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</si>
  <si>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</si>
  <si>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</si>
  <si>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</si>
  <si>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</si>
  <si>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</si>
  <si>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</si>
  <si>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</si>
  <si>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</si>
  <si>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</si>
  <si>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</si>
  <si>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</si>
  <si>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</si>
  <si>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</si>
  <si>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</si>
  <si>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</si>
  <si>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</si>
  <si>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</si>
  <si>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</si>
  <si>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</si>
  <si>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</si>
  <si>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</si>
  <si>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</si>
  <si>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</si>
  <si>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</si>
  <si>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</si>
  <si>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</si>
  <si>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</si>
  <si>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</si>
  <si>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</si>
  <si>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</si>
  <si>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</si>
  <si>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</si>
  <si>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</si>
  <si>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</si>
  <si>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</si>
  <si>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</si>
  <si>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</si>
  <si>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</si>
  <si>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</si>
  <si>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</si>
  <si>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</si>
  <si>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</si>
  <si>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</si>
  <si>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</si>
  <si>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</si>
  <si>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</si>
  <si>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</si>
  <si>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</si>
  <si>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</si>
  <si>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</si>
  <si>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</si>
  <si>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</si>
  <si>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</si>
  <si>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</si>
  <si>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</si>
  <si>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</si>
  <si>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</si>
  <si>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</si>
  <si>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</si>
  <si>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</si>
  <si>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</si>
  <si>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</si>
  <si>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</si>
  <si>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</si>
  <si>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</si>
  <si>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</si>
  <si>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</si>
  <si>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</si>
  <si>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</si>
  <si>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</si>
  <si>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</si>
  <si>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</si>
  <si>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</si>
  <si>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</si>
  <si>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</si>
  <si>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</si>
  <si>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</si>
  <si>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</si>
  <si>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</si>
  <si>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</si>
  <si>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</si>
  <si>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</si>
  <si>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</si>
  <si>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</si>
  <si>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</si>
  <si>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</si>
  <si>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</si>
  <si>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</si>
  <si>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</si>
  <si>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</si>
  <si>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</si>
  <si>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</si>
  <si>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</si>
  <si>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</si>
  <si>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</si>
  <si>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</si>
  <si>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</si>
  <si>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</si>
  <si>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</si>
  <si>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</si>
  <si>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</si>
  <si>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</si>
  <si>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</si>
  <si>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</si>
  <si>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</si>
  <si>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</si>
  <si>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</si>
  <si>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</si>
  <si>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</si>
  <si>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</si>
  <si>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</si>
  <si>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</si>
  <si>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</si>
  <si>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</si>
  <si>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</si>
  <si>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</si>
  <si>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</si>
  <si>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</si>
  <si>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</si>
  <si>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</si>
  <si>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</si>
  <si>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</si>
  <si>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</si>
  <si>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</si>
  <si>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</si>
  <si>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</si>
  <si>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</si>
  <si>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</si>
  <si>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</si>
  <si>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</si>
  <si>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</si>
  <si>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</si>
  <si>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</si>
  <si>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</si>
  <si>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</si>
  <si>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</si>
  <si>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</si>
  <si>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</si>
  <si>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</si>
  <si>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</si>
  <si>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</si>
  <si>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</si>
  <si>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</si>
  <si>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</si>
  <si>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</si>
  <si>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</si>
  <si>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</si>
  <si>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</si>
  <si>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</si>
  <si>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</si>
  <si>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</si>
  <si>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</si>
  <si>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</si>
  <si>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</si>
  <si>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</si>
  <si>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</si>
  <si>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</si>
  <si>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</si>
  <si>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</si>
  <si>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</si>
  <si>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</si>
  <si>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</si>
  <si>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</si>
  <si>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</si>
  <si>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</si>
  <si>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</si>
  <si>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</si>
  <si>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</si>
  <si>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</si>
  <si>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</si>
  <si>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</si>
  <si>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</si>
  <si>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</si>
  <si>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</si>
  <si>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</si>
  <si>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</si>
  <si>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</si>
  <si>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</si>
  <si>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</si>
  <si>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</si>
  <si>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</si>
  <si>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</si>
  <si>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</si>
  <si>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</si>
  <si>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</si>
  <si>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</si>
  <si>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</si>
  <si>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</si>
  <si>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</si>
  <si>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</si>
  <si>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</si>
  <si>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</si>
  <si>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</si>
  <si>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</si>
  <si>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</si>
  <si>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</si>
  <si>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</si>
  <si>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</si>
  <si>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</si>
  <si>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</si>
  <si>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</si>
  <si>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</si>
  <si>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</si>
  <si>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</si>
  <si>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</si>
  <si>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</si>
  <si>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</si>
  <si>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</si>
  <si>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</si>
  <si>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</si>
  <si>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</si>
  <si>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</si>
  <si>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</si>
  <si>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</si>
  <si>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</si>
  <si>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</si>
  <si>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</si>
  <si>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</si>
  <si>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</si>
  <si>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</si>
  <si>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</si>
  <si>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</si>
  <si>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</si>
  <si>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</si>
  <si>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</si>
  <si>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</si>
  <si>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</si>
  <si>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</si>
  <si>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</si>
  <si>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</si>
  <si>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</si>
  <si>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</si>
  <si>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</si>
  <si>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</si>
  <si>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</si>
  <si>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</si>
  <si>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</si>
  <si>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</si>
  <si>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</si>
  <si>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</si>
  <si>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</si>
  <si>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</si>
  <si>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</si>
  <si>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</si>
  <si>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</si>
  <si>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</si>
  <si>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</si>
  <si>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</si>
  <si>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</si>
  <si>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</si>
  <si>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</si>
  <si>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</si>
  <si>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</si>
  <si>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</si>
  <si>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</si>
  <si>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</si>
  <si>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</si>
  <si>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</si>
  <si>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</si>
  <si>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</si>
  <si>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</si>
  <si>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</si>
  <si>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</si>
  <si>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</si>
  <si>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</si>
  <si>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</si>
  <si>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</si>
  <si>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</si>
  <si>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</si>
  <si>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</si>
  <si>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</si>
  <si>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</si>
  <si>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</si>
  <si>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</si>
  <si>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</si>
  <si>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</si>
  <si>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</si>
  <si>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</si>
  <si>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</si>
  <si>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</si>
  <si>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</si>
  <si>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</si>
  <si>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</si>
  <si>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</si>
  <si>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</si>
  <si>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</si>
  <si>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</si>
  <si>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</si>
  <si>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</si>
  <si>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</si>
  <si>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</si>
  <si>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</si>
  <si>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</si>
  <si>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</si>
  <si>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</si>
  <si>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</si>
  <si>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</si>
  <si>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</si>
  <si>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</si>
  <si>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</si>
  <si>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</si>
  <si>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</si>
  <si>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</si>
  <si>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</si>
  <si>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</si>
  <si>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</si>
  <si>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</si>
  <si>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</si>
  <si>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</si>
  <si>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</si>
  <si>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</si>
  <si>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</si>
  <si>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</si>
  <si>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</si>
  <si>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</si>
  <si>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</si>
  <si>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</si>
  <si>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</si>
  <si>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</si>
  <si>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</si>
  <si>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</si>
  <si>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</si>
  <si>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</si>
  <si>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</si>
  <si>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</si>
  <si>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</si>
  <si>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</si>
  <si>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</si>
  <si>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</si>
  <si>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</si>
  <si>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</si>
  <si>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</si>
  <si>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</si>
  <si>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</si>
  <si>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</si>
  <si>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</si>
  <si>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</si>
  <si>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</si>
  <si>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</si>
  <si>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</si>
  <si>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</si>
  <si>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</si>
  <si>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</si>
  <si>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</si>
  <si>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</si>
  <si>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</si>
  <si>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</si>
  <si>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</si>
  <si>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</si>
  <si>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</si>
  <si>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</si>
  <si>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</si>
  <si>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</si>
  <si>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</si>
  <si>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</si>
  <si>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</si>
  <si>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</si>
  <si>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</si>
  <si>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</si>
  <si>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</si>
  <si>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</si>
  <si>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</si>
  <si>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</si>
  <si>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</si>
  <si>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</si>
  <si>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</si>
  <si>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</si>
  <si>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</si>
  <si>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</si>
  <si>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</si>
  <si>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</si>
  <si>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</si>
  <si>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</si>
  <si>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</si>
  <si>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</si>
  <si>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</si>
  <si>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</si>
  <si>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</si>
  <si>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</si>
  <si>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</si>
  <si>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</si>
  <si>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</si>
  <si>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</si>
  <si>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</si>
  <si>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</si>
  <si>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</si>
  <si>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</si>
  <si>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</si>
  <si>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</si>
  <si>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</si>
  <si>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</si>
  <si>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</si>
  <si>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</si>
  <si>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</si>
  <si>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</si>
  <si>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</si>
  <si>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</si>
  <si>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</si>
  <si>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</si>
  <si>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</si>
  <si>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</si>
  <si>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</si>
  <si>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</si>
  <si>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</si>
  <si>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</si>
  <si>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</si>
  <si>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</si>
  <si>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</si>
  <si>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</si>
  <si>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</si>
  <si>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</si>
  <si>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</si>
  <si>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</si>
  <si>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</si>
  <si>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</si>
  <si>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</si>
  <si>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</si>
  <si>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</si>
  <si>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</si>
  <si>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</si>
  <si>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</si>
  <si>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</si>
  <si>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</si>
  <si>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</si>
  <si>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</si>
  <si>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</si>
  <si>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</si>
  <si>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</si>
  <si>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</si>
  <si>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</si>
  <si>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</si>
  <si>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</si>
  <si>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</si>
  <si>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</si>
  <si>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</si>
  <si>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</si>
  <si>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</si>
  <si>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</si>
  <si>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</si>
  <si>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</si>
  <si>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</si>
  <si>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</si>
  <si>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</si>
  <si>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</si>
  <si>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</si>
  <si>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</si>
  <si>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</si>
  <si>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</si>
  <si>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</si>
  <si>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</si>
  <si>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</si>
  <si>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</si>
  <si>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</si>
  <si>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</si>
  <si>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</si>
  <si>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</si>
  <si>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</si>
  <si>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</si>
  <si>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</si>
  <si>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</si>
  <si>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</si>
  <si>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</si>
  <si>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</si>
  <si>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</si>
  <si>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</si>
  <si>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</si>
  <si>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</si>
  <si>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</si>
  <si>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</si>
  <si>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</si>
  <si>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</si>
  <si>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</si>
  <si>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</si>
  <si>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</si>
  <si>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</si>
  <si>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</si>
  <si>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</si>
  <si>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</si>
  <si>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</si>
  <si>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</si>
  <si>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</si>
  <si>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</si>
  <si>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</si>
  <si>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</si>
  <si>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</si>
  <si>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</si>
  <si>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</si>
  <si>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</si>
  <si>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</si>
  <si>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</si>
  <si>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</si>
  <si>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</si>
  <si>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</si>
  <si>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</si>
  <si>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</si>
  <si>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</si>
  <si>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</si>
  <si>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</si>
  <si>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</si>
  <si>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</si>
  <si>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</si>
  <si>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</si>
  <si>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</si>
  <si>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</si>
  <si>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</si>
  <si>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</si>
  <si>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</si>
  <si>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</si>
  <si>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</si>
  <si>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</si>
  <si>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</si>
  <si>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</si>
  <si>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</si>
  <si>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</si>
  <si>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</si>
  <si>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</si>
  <si>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</si>
  <si>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</si>
  <si>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</si>
  <si>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</si>
  <si>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</si>
  <si>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</si>
  <si>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</si>
  <si>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</si>
  <si>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</si>
  <si>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</si>
  <si>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</si>
  <si>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</si>
  <si>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</si>
  <si>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</si>
  <si>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</si>
  <si>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</si>
  <si>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</si>
  <si>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</si>
  <si>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</si>
  <si>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</si>
  <si>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</si>
  <si>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</si>
  <si>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</si>
  <si>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</si>
  <si>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</si>
  <si>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</si>
  <si>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</si>
  <si>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</si>
  <si>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</si>
  <si>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</si>
  <si>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</si>
  <si>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</si>
  <si>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</si>
  <si>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</si>
  <si>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</si>
  <si>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</si>
  <si>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</si>
  <si>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</si>
  <si>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</si>
  <si>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</si>
  <si>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</si>
  <si>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</si>
  <si>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</si>
  <si>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</si>
  <si>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</si>
  <si>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</si>
  <si>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</si>
  <si>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</si>
  <si>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</si>
  <si>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</si>
  <si>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</si>
  <si>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</si>
  <si>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</si>
  <si>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</si>
  <si>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</si>
  <si>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</si>
  <si>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</si>
  <si>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</si>
  <si>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</si>
  <si>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</si>
  <si>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</si>
  <si>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</si>
  <si>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</si>
  <si>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</si>
  <si>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</si>
  <si>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</si>
  <si>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</si>
  <si>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</si>
  <si>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</si>
  <si>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</si>
  <si>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</si>
  <si>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</si>
  <si>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</si>
  <si>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</si>
  <si>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</si>
  <si>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</si>
  <si>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</si>
  <si>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</si>
  <si>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</si>
  <si>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</si>
  <si>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</si>
  <si>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</si>
  <si>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</si>
  <si>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</si>
  <si>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</si>
  <si>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</si>
  <si>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</si>
  <si>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</si>
  <si>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</si>
  <si>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</si>
  <si>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</si>
  <si>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</si>
  <si>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</si>
  <si>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</si>
  <si>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</si>
  <si>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</si>
  <si>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</si>
  <si>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</si>
  <si>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</si>
  <si>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</si>
  <si>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</si>
  <si>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</si>
  <si>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</si>
  <si>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</si>
  <si>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</si>
  <si>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</si>
  <si>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</si>
  <si>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</si>
  <si>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</si>
  <si>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</si>
  <si>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</si>
  <si>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</si>
  <si>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</si>
  <si>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</si>
  <si>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</si>
  <si>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</si>
  <si>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</si>
  <si>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</si>
  <si>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</si>
  <si>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</si>
  <si>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</si>
  <si>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</si>
  <si>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</si>
  <si>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</si>
  <si>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</si>
  <si>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</si>
  <si>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</si>
  <si>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</si>
  <si>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</si>
  <si>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</si>
  <si>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</si>
  <si>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</si>
  <si>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</si>
  <si>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</si>
  <si>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</si>
  <si>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</si>
  <si>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</si>
  <si>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</si>
  <si>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</si>
  <si>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</si>
  <si>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</si>
  <si>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</si>
  <si>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</si>
  <si>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</si>
  <si>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</si>
  <si>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</si>
  <si>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</si>
  <si>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</si>
  <si>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</si>
  <si>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</si>
  <si>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</si>
  <si>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</si>
  <si>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</si>
  <si>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</si>
  <si>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</si>
  <si>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</si>
  <si>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</si>
  <si>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</si>
  <si>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</si>
  <si>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</si>
  <si>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</si>
  <si>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</si>
  <si>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</si>
  <si>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</si>
  <si>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</si>
  <si>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</si>
  <si>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</si>
  <si>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</si>
  <si>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</si>
  <si>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</si>
  <si>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</si>
  <si>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</si>
  <si>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</si>
  <si>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</si>
  <si>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</si>
  <si>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</si>
  <si>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</si>
  <si>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</si>
  <si>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</si>
  <si>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</si>
  <si>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</si>
  <si>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</si>
  <si>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</si>
  <si>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</si>
  <si>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</si>
  <si>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</si>
  <si>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</si>
  <si>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</si>
  <si>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</si>
  <si>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</si>
  <si>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</si>
  <si>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</si>
  <si>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</si>
  <si>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</si>
  <si>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</si>
  <si>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</si>
  <si>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</si>
  <si>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</si>
  <si>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</si>
  <si>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</si>
  <si>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</si>
  <si>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</si>
  <si>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</si>
  <si>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</si>
  <si>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</si>
  <si>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</si>
  <si>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</si>
  <si>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</si>
  <si>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</si>
  <si>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</si>
  <si>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</si>
  <si>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</si>
  <si>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</si>
  <si>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</si>
  <si>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</si>
  <si>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</si>
  <si>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</si>
  <si>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</si>
  <si>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</si>
  <si>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</si>
  <si>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</si>
  <si>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</si>
  <si>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</si>
  <si>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</si>
  <si>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</si>
  <si>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</si>
  <si>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</si>
  <si>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</si>
  <si>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</si>
  <si>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</si>
  <si>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</si>
  <si>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</si>
  <si>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</si>
  <si>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</si>
  <si>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</si>
  <si>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</si>
  <si>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</si>
  <si>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</si>
  <si>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</si>
  <si>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</si>
  <si>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</si>
  <si>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</si>
  <si>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</si>
  <si>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</si>
  <si>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</si>
  <si>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</si>
  <si>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</si>
  <si>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</si>
  <si>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</si>
  <si>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</si>
  <si>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</si>
  <si>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</si>
  <si>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</si>
  <si>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</si>
  <si>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</si>
  <si>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</si>
  <si>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</si>
  <si>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</si>
  <si>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</si>
  <si>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</si>
  <si>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</si>
  <si>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</si>
  <si>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</si>
  <si>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</si>
  <si>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</si>
  <si>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</si>
  <si>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</si>
  <si>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</si>
  <si>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</si>
  <si>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</si>
  <si>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</si>
  <si>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</si>
  <si>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</si>
  <si>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</si>
  <si>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</si>
  <si>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</si>
  <si>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</si>
  <si>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</si>
  <si>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</si>
  <si>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</si>
  <si>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</si>
  <si>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</si>
  <si>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</si>
  <si>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</si>
  <si>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</si>
  <si>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</si>
  <si>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</si>
  <si>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</si>
  <si>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</si>
  <si>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</si>
  <si>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</si>
  <si>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</si>
  <si>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</si>
  <si>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</si>
  <si>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</si>
  <si>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</si>
  <si>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</si>
  <si>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</si>
  <si>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</si>
  <si>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</si>
  <si>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</si>
  <si>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</si>
  <si>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</si>
  <si>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</si>
  <si>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</si>
  <si>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</si>
  <si>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</si>
  <si>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</si>
  <si>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</si>
  <si>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</si>
  <si>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</si>
  <si>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</si>
  <si>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</si>
  <si>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</si>
  <si>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</si>
  <si>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</si>
  <si>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</si>
  <si>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</si>
  <si>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</si>
  <si>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</si>
  <si>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</si>
  <si>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</si>
  <si>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</si>
  <si>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</si>
  <si>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</si>
  <si>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</si>
  <si>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</si>
  <si>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</si>
  <si>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</si>
  <si>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</si>
  <si>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</si>
  <si>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</si>
  <si>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</si>
  <si>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</si>
  <si>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</si>
  <si>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</si>
  <si>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</si>
  <si>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</si>
  <si>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</si>
  <si>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</si>
  <si>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</si>
  <si>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</si>
  <si>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</si>
  <si>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</si>
  <si>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</si>
  <si>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</si>
  <si>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</si>
  <si>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</si>
  <si>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</si>
  <si>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</si>
  <si>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</si>
  <si>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</si>
  <si>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</si>
  <si>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</si>
  <si>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</si>
  <si>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</si>
  <si>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</si>
  <si>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</si>
  <si>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</si>
  <si>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</si>
  <si>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</si>
  <si>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</si>
  <si>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</si>
  <si>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</si>
  <si>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</si>
  <si>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</si>
  <si>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</si>
  <si>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</si>
  <si>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</si>
  <si>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</si>
  <si>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</si>
  <si>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</si>
  <si>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</si>
  <si>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</si>
  <si>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</si>
  <si>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</si>
  <si>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</si>
  <si>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</si>
  <si>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</si>
  <si>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</si>
  <si>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</si>
  <si>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</si>
  <si>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</si>
  <si>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</si>
  <si>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</si>
  <si>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</si>
  <si>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</si>
  <si>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</si>
  <si>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</si>
  <si>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</si>
  <si>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</si>
  <si>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</si>
  <si>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</si>
  <si>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</si>
  <si>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</si>
  <si>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</si>
  <si>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</si>
  <si>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</si>
  <si>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</si>
  <si>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</si>
  <si>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</si>
  <si>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</si>
  <si>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</si>
  <si>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</si>
  <si>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</si>
  <si>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</si>
  <si>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</si>
  <si>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</si>
  <si>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</si>
  <si>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</si>
  <si>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</si>
  <si>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</si>
  <si>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</si>
  <si>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</si>
  <si>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</si>
  <si>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</si>
  <si>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</si>
  <si>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</si>
  <si>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</si>
  <si>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</si>
  <si>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</si>
  <si>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</si>
  <si>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</si>
  <si>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</si>
  <si>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</si>
  <si>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</si>
  <si>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</si>
  <si>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</si>
  <si>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</si>
  <si>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</si>
  <si>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</si>
  <si>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</si>
  <si>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</si>
  <si>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</si>
  <si>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</si>
  <si>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</si>
  <si>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</si>
  <si>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</si>
  <si>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</si>
  <si>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</si>
  <si>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</si>
  <si>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</si>
  <si>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</si>
  <si>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</si>
  <si>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</si>
  <si>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</si>
  <si>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</si>
  <si>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</si>
  <si>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</si>
  <si>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</si>
  <si>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</si>
  <si>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</si>
  <si>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</si>
  <si>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</si>
  <si>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</si>
  <si>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</si>
  <si>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</si>
  <si>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</si>
  <si>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</si>
  <si>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</si>
  <si>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</si>
  <si>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</si>
  <si>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</si>
  <si>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</si>
  <si>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</si>
  <si>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</si>
  <si>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</si>
  <si>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</si>
  <si>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</si>
  <si>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</si>
  <si>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</si>
  <si>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</si>
  <si>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</si>
  <si>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</si>
  <si>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</si>
  <si>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</si>
  <si>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</si>
  <si>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</si>
  <si>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</si>
  <si>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</si>
  <si>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</si>
  <si>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</si>
  <si>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</si>
  <si>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</si>
  <si>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</si>
  <si>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</si>
  <si>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</si>
  <si>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</si>
  <si>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</si>
  <si>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</si>
  <si>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</si>
  <si>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</si>
  <si>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</si>
  <si>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</si>
  <si>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</si>
  <si>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</si>
  <si>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</si>
  <si>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</si>
  <si>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</si>
  <si>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</si>
  <si>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</si>
  <si>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</si>
  <si>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</si>
  <si>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</si>
  <si>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</si>
  <si>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</si>
  <si>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</si>
  <si>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</si>
  <si>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</si>
  <si>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</si>
  <si>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</si>
  <si>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</si>
  <si>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</si>
  <si>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</si>
  <si>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</si>
  <si>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</si>
  <si>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</si>
  <si>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</si>
  <si>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</si>
  <si>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</si>
  <si>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</si>
  <si>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</si>
  <si>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</si>
  <si>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</si>
  <si>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</si>
  <si>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</si>
  <si>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</si>
  <si>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</si>
  <si>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</si>
  <si>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</si>
  <si>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</si>
  <si>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</si>
  <si>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</si>
  <si>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</si>
  <si>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</si>
  <si>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</si>
  <si>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</si>
  <si>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</si>
  <si>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</si>
  <si>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</si>
  <si>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</si>
  <si>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</si>
  <si>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</si>
  <si>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</si>
  <si>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</si>
  <si>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</si>
  <si>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</si>
  <si>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</si>
  <si>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</si>
  <si>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</si>
  <si>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</si>
  <si>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</si>
  <si>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</si>
  <si>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</si>
  <si>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</si>
  <si>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</si>
  <si>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</si>
  <si>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</si>
  <si>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</si>
  <si>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</si>
  <si>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</si>
  <si>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</si>
  <si>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</si>
  <si>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</si>
  <si>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</si>
  <si>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</si>
  <si>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</si>
  <si>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</si>
  <si>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</si>
  <si>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</si>
  <si>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</si>
  <si>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</si>
  <si>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</si>
  <si>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</si>
  <si>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</si>
  <si>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</si>
  <si>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</si>
  <si>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</si>
  <si>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</si>
  <si>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</si>
  <si>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</si>
  <si>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</si>
  <si>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</si>
  <si>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</si>
  <si>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</si>
  <si>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</si>
  <si>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</si>
  <si>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</si>
  <si>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</si>
  <si>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</si>
  <si>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</si>
  <si>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</si>
  <si>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</si>
  <si>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</si>
  <si>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</si>
  <si>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</si>
  <si>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</si>
  <si>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</si>
  <si>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</si>
  <si>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</si>
  <si>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</si>
  <si>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</si>
  <si>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</si>
  <si>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</si>
  <si>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</si>
  <si>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</si>
  <si>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</si>
  <si>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</si>
  <si>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</si>
  <si>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</si>
  <si>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</si>
  <si>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</si>
  <si>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</si>
  <si>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</si>
  <si>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</si>
  <si>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</si>
  <si>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</si>
  <si>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</si>
  <si>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</si>
  <si>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</si>
  <si>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</si>
  <si>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</si>
  <si>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</si>
  <si>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</si>
  <si>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</si>
  <si>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</si>
  <si>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</si>
  <si>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</si>
  <si>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</si>
  <si>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</si>
  <si>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</si>
  <si>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</si>
  <si>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</si>
  <si>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</si>
  <si>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</si>
  <si>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</si>
  <si>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</si>
  <si>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</si>
  <si>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</si>
  <si>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</si>
  <si>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</si>
  <si>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</si>
  <si>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</si>
  <si>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</si>
  <si>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</si>
  <si>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</si>
  <si>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</si>
  <si>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</si>
  <si>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</si>
  <si>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</si>
  <si>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</si>
  <si>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</si>
  <si>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</si>
  <si>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</si>
  <si>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</si>
  <si>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</si>
  <si>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</si>
  <si>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</si>
  <si>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</si>
  <si>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</si>
  <si>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</si>
  <si>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</si>
  <si>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</si>
  <si>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</si>
  <si>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</si>
  <si>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</si>
  <si>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</si>
  <si>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</si>
  <si>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</si>
  <si>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</si>
  <si>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</si>
  <si>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</si>
  <si>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</si>
  <si>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</si>
  <si>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</si>
  <si>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</si>
  <si>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</si>
  <si>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</si>
  <si>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</si>
  <si>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</si>
  <si>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</si>
  <si>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</si>
  <si>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</si>
  <si>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</si>
  <si>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</si>
  <si>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</si>
  <si>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</si>
  <si>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</si>
  <si>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</si>
  <si>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</si>
  <si>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</si>
  <si>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</si>
  <si>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</si>
  <si>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</si>
  <si>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</si>
  <si>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</si>
  <si>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</si>
  <si>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</si>
  <si>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</si>
  <si>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</si>
  <si>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</si>
  <si>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</si>
  <si>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</si>
  <si>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</si>
  <si>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</si>
  <si>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</si>
  <si>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</si>
  <si>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</si>
  <si>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</si>
  <si>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</si>
  <si>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</si>
  <si>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</si>
  <si>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</si>
  <si>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</si>
  <si>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</si>
  <si>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</si>
  <si>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</si>
  <si>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</si>
  <si>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</si>
  <si>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</si>
  <si>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</si>
  <si>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</si>
  <si>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</si>
  <si>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</si>
  <si>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</si>
  <si>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</si>
  <si>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</si>
  <si>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</si>
  <si>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</si>
  <si>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</si>
  <si>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</si>
  <si>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</si>
  <si>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</si>
  <si>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</si>
  <si>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</si>
  <si>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</si>
  <si>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</si>
  <si>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</si>
  <si>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</si>
  <si>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</si>
  <si>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</si>
  <si>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</si>
  <si>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</si>
  <si>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</si>
  <si>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</si>
  <si>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</si>
  <si>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</si>
  <si>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</si>
  <si>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</si>
  <si>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</si>
  <si>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</si>
  <si>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</si>
  <si>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</si>
  <si>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</si>
  <si>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</si>
  <si>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</si>
  <si>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</si>
  <si>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</si>
  <si>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</si>
  <si>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</si>
  <si>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</si>
  <si>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</si>
  <si>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</si>
  <si>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</si>
  <si>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</si>
  <si>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</si>
  <si>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</si>
  <si>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</si>
  <si>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</si>
  <si>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</si>
  <si>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</si>
  <si>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</si>
  <si>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</si>
  <si>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</si>
  <si>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</si>
  <si>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</si>
  <si>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</si>
  <si>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</si>
  <si>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</si>
  <si>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</si>
  <si>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</si>
  <si>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</si>
  <si>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</si>
  <si>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</si>
  <si>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</si>
  <si>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</si>
  <si>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</si>
  <si>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</si>
  <si>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</si>
  <si>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</si>
  <si>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</si>
  <si>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</si>
  <si>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</si>
  <si>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</si>
  <si>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</si>
  <si>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</si>
  <si>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</si>
  <si>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</si>
  <si>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</si>
  <si>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</si>
  <si>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</si>
  <si>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</si>
  <si>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</si>
  <si>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</si>
  <si>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</si>
  <si>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</si>
  <si>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</si>
  <si>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</si>
  <si>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</si>
  <si>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</si>
  <si>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</si>
  <si>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</si>
  <si>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</si>
  <si>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</si>
  <si>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</si>
  <si>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</si>
  <si>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</si>
  <si>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</si>
  <si>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</si>
  <si>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</si>
  <si>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</si>
  <si>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</si>
  <si>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</si>
  <si>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</si>
  <si>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</si>
  <si>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</si>
  <si>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</si>
  <si>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</si>
  <si>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</si>
  <si>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</si>
  <si>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</si>
  <si>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</si>
  <si>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</si>
  <si>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</si>
  <si>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</si>
  <si>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</si>
  <si>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</si>
  <si>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</si>
  <si>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</si>
  <si>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</si>
  <si>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</si>
  <si>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</si>
  <si>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</si>
  <si>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</si>
  <si>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</si>
  <si>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</si>
  <si>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</si>
  <si>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</si>
  <si>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</si>
  <si>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</si>
  <si>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</si>
  <si>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</si>
  <si>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</si>
  <si>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</si>
  <si>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</si>
  <si>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</si>
  <si>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</si>
  <si>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</si>
  <si>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</si>
  <si>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</si>
  <si>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</si>
  <si>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</si>
  <si>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</si>
  <si>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</si>
  <si>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</si>
  <si>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</si>
  <si>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</si>
  <si>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</si>
  <si>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</si>
  <si>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</si>
  <si>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</si>
  <si>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</si>
  <si>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</si>
  <si>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</si>
  <si>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</si>
  <si>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</si>
  <si>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</si>
  <si>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</si>
  <si>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</si>
  <si>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</si>
  <si>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</si>
  <si>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</si>
  <si>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</si>
  <si>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</si>
  <si>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</si>
  <si>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</si>
  <si>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</si>
  <si>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</si>
  <si>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</si>
  <si>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</si>
  <si>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</si>
  <si>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</si>
  <si>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</si>
  <si>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</si>
  <si>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</si>
  <si>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</si>
  <si>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</si>
  <si>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</si>
  <si>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</si>
  <si>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</si>
  <si>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</si>
  <si>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</si>
  <si>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</si>
  <si>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</si>
  <si>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</si>
  <si>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</si>
  <si>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</si>
  <si>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</si>
  <si>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</si>
  <si>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</si>
  <si>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</si>
  <si>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</si>
  <si>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</si>
  <si>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</si>
  <si>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</si>
  <si>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</si>
  <si>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</si>
  <si>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</si>
  <si>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</si>
  <si>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</si>
  <si>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</si>
  <si>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</si>
  <si>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</si>
  <si>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</si>
  <si>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</si>
  <si>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</si>
  <si>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</si>
  <si>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</si>
  <si>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</si>
  <si>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</si>
  <si>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</si>
  <si>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</si>
  <si>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</si>
  <si>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</si>
  <si>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</si>
  <si>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</si>
  <si>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</si>
  <si>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</si>
  <si>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</si>
  <si>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</si>
  <si>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</si>
  <si>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</si>
  <si>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</si>
  <si>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</si>
  <si>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</si>
  <si>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</si>
  <si>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</si>
  <si>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</si>
  <si>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</si>
  <si>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</si>
  <si>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</si>
  <si>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</si>
  <si>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</si>
  <si>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</si>
  <si>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</si>
  <si>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</si>
  <si>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</si>
  <si>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</si>
  <si>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</si>
  <si>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</si>
  <si>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</si>
  <si>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</si>
  <si>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</si>
  <si>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</si>
  <si>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</si>
  <si>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</si>
  <si>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</si>
  <si>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</si>
  <si>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</si>
  <si>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</si>
  <si>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</si>
  <si>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</si>
  <si>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</si>
  <si>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</si>
  <si>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</si>
  <si>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</si>
  <si>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</si>
  <si>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</si>
  <si>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</si>
  <si>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</si>
  <si>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</si>
  <si>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</si>
  <si>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</si>
  <si>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</si>
  <si>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</si>
  <si>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</si>
  <si>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</si>
  <si>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</si>
  <si>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</si>
  <si>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</si>
  <si>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</si>
  <si>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</si>
  <si>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</si>
  <si>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</si>
  <si>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</si>
  <si>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</si>
  <si>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</si>
  <si>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</si>
  <si>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</si>
  <si>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</si>
  <si>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</si>
  <si>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</si>
  <si>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</si>
  <si>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</si>
  <si>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</si>
  <si>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</si>
  <si>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</si>
  <si>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</si>
  <si>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</si>
  <si>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</si>
  <si>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</si>
  <si>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</si>
  <si>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</si>
  <si>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</si>
  <si>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</si>
  <si>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</si>
  <si>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</si>
  <si>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</si>
  <si>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</si>
  <si>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</si>
  <si>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</si>
  <si>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</si>
  <si>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</si>
  <si>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</si>
  <si>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</si>
  <si>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</si>
  <si>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</si>
  <si>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</si>
  <si>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</si>
  <si>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</si>
  <si>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</si>
  <si>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</si>
  <si>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</si>
  <si>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</si>
  <si>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</si>
  <si>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</si>
  <si>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</si>
  <si>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</si>
  <si>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</si>
  <si>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</si>
  <si>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</si>
  <si>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</si>
  <si>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</si>
  <si>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</si>
  <si>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</si>
  <si>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</si>
  <si>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</si>
  <si>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</si>
  <si>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</si>
  <si>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</si>
  <si>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</si>
  <si>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</si>
  <si>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</si>
  <si>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</si>
  <si>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</si>
  <si>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</si>
  <si>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</si>
  <si>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</si>
  <si>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</si>
  <si>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</si>
  <si>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</si>
  <si>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</si>
  <si>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</si>
  <si>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</si>
  <si>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</si>
  <si>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</si>
  <si>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</si>
  <si>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</si>
  <si>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</si>
  <si>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</si>
  <si>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</si>
  <si>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</si>
  <si>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</si>
  <si>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</si>
  <si>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</si>
  <si>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</si>
  <si>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</si>
  <si>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</si>
  <si>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</si>
  <si>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</si>
  <si>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</si>
  <si>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</si>
  <si>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</si>
  <si>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</si>
  <si>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</si>
  <si>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</si>
  <si>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</si>
  <si>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</si>
  <si>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</si>
  <si>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</si>
  <si>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</si>
  <si>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</si>
  <si>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</si>
  <si>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</si>
  <si>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</si>
  <si>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</si>
  <si>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</si>
  <si>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</si>
  <si>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</si>
  <si>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</si>
  <si>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</si>
  <si>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</si>
  <si>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</si>
  <si>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</si>
  <si>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</si>
  <si>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</si>
  <si>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</si>
  <si>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</si>
  <si>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</si>
  <si>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</si>
  <si>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</si>
  <si>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</si>
  <si>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</si>
  <si>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</si>
  <si>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</si>
  <si>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</si>
  <si>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</si>
  <si>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</si>
  <si>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</si>
  <si>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</si>
  <si>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</si>
  <si>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</si>
  <si>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</si>
  <si>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</si>
  <si>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</si>
  <si>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</si>
  <si>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</si>
  <si>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</si>
  <si>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</si>
  <si>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</si>
  <si>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</si>
  <si>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</si>
  <si>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</si>
  <si>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</si>
  <si>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</si>
  <si>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</si>
  <si>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</si>
  <si>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</si>
  <si>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</si>
  <si>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</si>
  <si>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</si>
  <si>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</si>
  <si>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</si>
  <si>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</si>
  <si>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</si>
  <si>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</si>
  <si>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</si>
  <si>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</si>
  <si>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</si>
  <si>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</si>
  <si>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</si>
  <si>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</si>
  <si>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</si>
  <si>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</si>
  <si>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</si>
  <si>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</si>
  <si>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</si>
  <si>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</si>
  <si>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</si>
  <si>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</si>
  <si>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</si>
  <si>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</si>
  <si>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</si>
  <si>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</si>
  <si>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</si>
  <si>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</si>
  <si>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</si>
  <si>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</si>
  <si>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</si>
  <si>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</si>
  <si>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</si>
  <si>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</si>
  <si>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</si>
  <si>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</si>
  <si>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</si>
  <si>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</si>
  <si>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</si>
  <si>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</si>
  <si>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</si>
  <si>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</si>
  <si>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</si>
  <si>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</si>
  <si>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</si>
  <si>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</si>
  <si>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</si>
  <si>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</si>
  <si>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</si>
  <si>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</si>
  <si>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</si>
  <si>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</si>
  <si>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</si>
  <si>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</si>
  <si>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</si>
  <si>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</si>
  <si>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</si>
  <si>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</si>
  <si>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</si>
  <si>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</si>
  <si>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</si>
  <si>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</si>
  <si>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</si>
  <si>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</si>
  <si>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</si>
  <si>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</si>
  <si>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</si>
  <si>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</si>
  <si>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</si>
  <si>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</si>
  <si>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</si>
  <si>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</si>
  <si>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</si>
  <si>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</si>
  <si>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</si>
  <si>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</si>
  <si>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</si>
  <si>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</si>
  <si>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</si>
  <si>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</si>
  <si>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</si>
  <si>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</si>
  <si>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</si>
  <si>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</si>
  <si>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</si>
  <si>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</si>
  <si>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</si>
  <si>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</si>
  <si>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</si>
  <si>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</si>
  <si>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</si>
  <si>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</si>
  <si>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</si>
  <si>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</si>
  <si>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</si>
  <si>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</si>
  <si>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</si>
  <si>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</si>
  <si>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</si>
  <si>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</si>
  <si>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</si>
  <si>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</si>
  <si>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</si>
  <si>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</si>
  <si>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</si>
  <si>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</si>
  <si>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</si>
  <si>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</si>
  <si>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</si>
  <si>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</si>
  <si>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</si>
  <si>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</si>
  <si>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</si>
  <si>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</si>
  <si>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</si>
  <si>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</si>
  <si>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</si>
  <si>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</si>
  <si>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</si>
  <si>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</si>
  <si>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</si>
  <si>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</si>
  <si>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</si>
  <si>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</si>
  <si>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</si>
  <si>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</si>
  <si>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</si>
  <si>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</si>
  <si>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</si>
  <si>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</si>
  <si>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</si>
  <si>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</si>
  <si>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</si>
  <si>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</si>
  <si>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</si>
  <si>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</si>
  <si>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</si>
  <si>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</si>
  <si>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</si>
  <si>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</si>
  <si>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</si>
  <si>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</si>
  <si>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</si>
  <si>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</si>
  <si>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</si>
  <si>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</si>
  <si>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</si>
  <si>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</si>
  <si>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</si>
  <si>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</si>
  <si>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</si>
  <si>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</si>
  <si>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</si>
  <si>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</si>
  <si>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</si>
  <si>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</si>
  <si>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</si>
  <si>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</si>
  <si>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</si>
  <si>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</si>
  <si>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</si>
  <si>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</si>
  <si>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</si>
  <si>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</si>
  <si>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</si>
  <si>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</si>
  <si>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</si>
  <si>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</si>
  <si>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</si>
  <si>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</si>
  <si>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</si>
  <si>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</si>
  <si>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</si>
  <si>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</si>
  <si>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</si>
  <si>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</si>
  <si>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</si>
  <si>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</si>
  <si>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</si>
  <si>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</si>
  <si>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</si>
  <si>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</si>
  <si>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</si>
  <si>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</si>
  <si>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</si>
  <si>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</si>
  <si>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</si>
  <si>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</si>
  <si>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</si>
  <si>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</si>
  <si>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</si>
  <si>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</si>
  <si>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</si>
  <si>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</si>
  <si>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</si>
  <si>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</si>
  <si>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</si>
  <si>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</si>
  <si>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</si>
  <si>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</si>
  <si>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</si>
  <si>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</si>
  <si>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</si>
  <si>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</si>
  <si>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</si>
  <si>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</si>
  <si>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</si>
  <si>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</si>
  <si>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</si>
  <si>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</si>
  <si>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</si>
  <si>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</si>
  <si>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</si>
  <si>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</si>
  <si>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</si>
  <si>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</si>
  <si>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</si>
  <si>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</si>
  <si>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</si>
  <si>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</si>
  <si>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</si>
  <si>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</si>
  <si>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</si>
  <si>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</si>
  <si>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</si>
  <si>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</si>
  <si>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</si>
  <si>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</si>
  <si>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</si>
  <si>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</si>
  <si>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</si>
  <si>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</si>
  <si>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</si>
  <si>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</si>
  <si>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</si>
  <si>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</si>
  <si>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</si>
  <si>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</si>
  <si>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</si>
  <si>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</si>
  <si>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</si>
  <si>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</si>
  <si>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</si>
  <si>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</si>
  <si>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</si>
  <si>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</si>
  <si>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</si>
  <si>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</si>
  <si>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</si>
  <si>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</si>
  <si>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</si>
  <si>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</si>
  <si>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</si>
  <si>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</si>
  <si>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</si>
  <si>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</si>
  <si>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</si>
  <si>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</si>
  <si>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</si>
  <si>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</si>
  <si>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</si>
  <si>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</si>
  <si>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</si>
  <si>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</si>
  <si>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</si>
  <si>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</si>
  <si>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</si>
  <si>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</si>
  <si>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</si>
  <si>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</si>
  <si>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</si>
  <si>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</si>
  <si>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</si>
  <si>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</si>
  <si>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</si>
  <si>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</si>
  <si>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</si>
  <si>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</si>
  <si>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</si>
  <si>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</si>
  <si>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</si>
  <si>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</si>
  <si>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</si>
  <si>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</si>
  <si>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</si>
  <si>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</si>
  <si>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</si>
  <si>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</si>
  <si>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</si>
  <si>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</si>
  <si>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</si>
  <si>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</si>
  <si>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</si>
  <si>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</si>
  <si>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</si>
  <si>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</si>
  <si>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</si>
  <si>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</si>
  <si>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</si>
  <si>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</si>
  <si>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</si>
  <si>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</si>
  <si>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</si>
  <si>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</si>
  <si>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</si>
  <si>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</si>
  <si>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</si>
  <si>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</si>
  <si>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</si>
  <si>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</si>
  <si>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</si>
  <si>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</si>
  <si>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</si>
  <si>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</si>
  <si>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</si>
  <si>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</si>
  <si>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</si>
  <si>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</si>
  <si>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</si>
  <si>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</si>
  <si>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</si>
  <si>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</si>
  <si>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</si>
  <si>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</si>
  <si>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</si>
  <si>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</si>
  <si>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</si>
  <si>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</si>
  <si>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</si>
  <si>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</si>
  <si>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</si>
  <si>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</si>
  <si>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</si>
  <si>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</si>
  <si>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</si>
  <si>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</si>
  <si>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</si>
  <si>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</si>
  <si>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</si>
  <si>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</si>
  <si>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</si>
  <si>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</si>
  <si>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</si>
  <si>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</si>
  <si>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</si>
  <si>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</si>
  <si>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</si>
  <si>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</si>
  <si>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</si>
  <si>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</si>
  <si>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</si>
  <si>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</si>
  <si>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</si>
  <si>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</si>
  <si>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</si>
  <si>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</si>
  <si>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</si>
  <si>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</si>
  <si>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</si>
  <si>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</si>
  <si>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</si>
  <si>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</si>
  <si>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</si>
  <si>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</si>
  <si>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</si>
  <si>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</si>
  <si>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</si>
  <si>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</si>
  <si>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</si>
  <si>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</si>
  <si>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</si>
  <si>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</si>
  <si>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</si>
  <si>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</si>
  <si>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</si>
  <si>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</si>
  <si>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</si>
  <si>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</si>
  <si>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</si>
  <si>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</si>
  <si>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</si>
  <si>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</si>
  <si>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</si>
  <si>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</si>
  <si>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</si>
  <si>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PCM-20251018-00000684</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</si>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</sst>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21" borderId="20" xfId="0" applyFont="1" applyFill="1" applyBorder="1" applyAlignment="1">
      <alignment wrapText="1"/>
    </xf>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285.4641299768482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4.9688174768452882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8.1386921294324566E-2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5.6004976846452337E-2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45948.412555902774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45948.412555902774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45948.412555902774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45948.412555902774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45948.412555902774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45948.412555902774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45948.412555902774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45948.412555902774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45948.412555902774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45948.412555902774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45948.412555902774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45948.412555902774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45948.412555902774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45948.412555902774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45948.412555902774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45948.412555902774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45948.412555902774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45948.412555902774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45948.412555902774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45948.412555902774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45948.412555902774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45948.412555902774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45948.412555902774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45948.412555902774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45948.412555902774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45948.412555902774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45948.412555902774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45948.412555902774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45948.412555902774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45948.412555902774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45948.412555902774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45948.412555902774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45948.412555902774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45948.412555902774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45948.412555902774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45948.412555902774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45948.412555902774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45948.412555902774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45948.412555902774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45948.412555902774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45948.412555902774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45948.412555902774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45948.412555902774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45948.412555902774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45948.412555902774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45948.412555902774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45948.412555902774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45948.412555902774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45948.412555902774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45948.412555902774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45948.412555902774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45948.412555902774</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45948.412555902774</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45948.412555902774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45948.412555902774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45948.412555902774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45948.412555902774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45948.412555902774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45948.412555902774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45948.412555902774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45948.412555902774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45948.412555902774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45948.412555902774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45948.412555902774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45948.412555902774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45948.412555902774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45948.412555902774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45948.412555902774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45948.412555902774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45948.412555902774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45948.412555902774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45948.412555902774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45948.412555902774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45948.412555902774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45948.412555902774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45948.412555902774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45948.412555902774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45948.412555902774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45948.412555902774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45948.412555902774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45948.412555902774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45948.412555902774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45948.412555902774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45948.412555902774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45948.412555902774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45948.412555902774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45948.412555902774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45948.412555902774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45948.412555902774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45948.412555902774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45948.412555902774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45948.412555902774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45948.412555902774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45948.412555902774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45948.412555902774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45948.412555902774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45948.412555902774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45948.412555902774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45948.412555902774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45948.412555902774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45948.412555902774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45948.412555902774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45948.412555902774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45948.412555902774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45948.412555902774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45948.412555902774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45948.412555902774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45948.412555902774</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45948.412555902774</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141.68547256944294</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123.41271793981286</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3.9167804398093722</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0.62852812499477295</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9.1595254627463873E-2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9.0842939811409451E-2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6.1155439812864643E-2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45948.412555902774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45948.412555902774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45948.412555902774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45948.412555902774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45948.412555902774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45948.412555902774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45948.412555902774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45948.412555902774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45948.412555902774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45948.412555902774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45948.412555902774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45948.412555902774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45948.412555902774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45948.412555902774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45948.412555902774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45948.412555902774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45948.412555902774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45948.412555902774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45948.412555902774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45948.412555902774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45948.412555902774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45948.412555902774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45948.412555902774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45948.412555902774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45948.412555902774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45948.412555902774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45948.412555902774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45948.412555902774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45948.412555902774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45948.412555902774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45948.412555902774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45948.412555902774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45948.412555902774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45948.412555902774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45948.412555902774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45948.412555902774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45948.412555902774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45948.412555902774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45948.412555902774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45948.412555902774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45948.412555902774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45948.412555902774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45948.412555902774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45948.412555902774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45948.412555902774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45948.412555902774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45948.412555902774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45948.412555902774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45948.412555902774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45948.412555902774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45948.412555902774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45948.412555902774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45948.412555902774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45948.412555902774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45948.412555902774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45948.412555902774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45948.412555902774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45948.412555902774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45948.412555902774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45948.412555902774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45948.412555902774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45948.412555902774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45948.412555902774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45948.412555902774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45948.412555902774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45948.412555902774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45948.412555902774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45948.412555902774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45948.412555902774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45948.412555902774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45948.412555902774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45948.412555902774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45948.412555902774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45948.412555902774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45948.412555902774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45948.412555902774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45948.412555902774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45948.412555902774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45948.412555902774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45948.412555902774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45948.412555902774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45948.412555902774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45948.412555902774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45948.412555902774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45948.412555902774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45948.412555902774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45948.412555902774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45948.412555902774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45948.412555902774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45948.412555902774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45948.412555902774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45948.412555902774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45948.412555902774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45948.412555902774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45948.412555902774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45948.412555902774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45948.412555902774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45948.412555902774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0.14005590277520241</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45948.412555902774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45948.412555902774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45948.412555902774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45948.412555902774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45948.412555902774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45948.412555902774</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45948.412555902774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45948.412555902774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45948.412555902774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45948.412555902774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45948.412555902774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45948.412555902774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45948.412555902774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45948.412555902774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45948.412555902774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45948.412555902774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45948.412555902774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45948.412555902774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45948.412555902774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45948.412555902774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45948.412555902774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45948.412555902774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45948.412555902774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45948.412555902774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45948.412555902774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45948.412555902774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45948.412555902774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45948.412555902774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45948.412555902774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45948.412555902774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45948.412555902774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45948.412555902774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45948.412555902774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45948.412555902774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45948.412555902774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45948.412555902774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45948.412555902774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45948.412555902774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45948.412555902774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45948.412555902774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45948.412555902774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45948.412555902774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45948.412555902774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45948.412555902774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45948.412555902774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45948.412555902774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45948.412555902774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45948.412555902774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45948.412555902774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45948.412555902774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45948.412555902774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45948.412555902774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45948.412555902774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45948.412555902774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45948.412555902774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45948.412555902774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45948.412555902774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45948.412555902774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45948.412555902774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45948.412555902774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45948.412555902774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45948.412555902774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45948.412555902774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45948.412555902774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45948.412555902774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45948.412555902774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45948.412555902774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45948.412555902774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45948.412555902774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45948.412555902774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45948.412555902774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45948.412555902774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45948.412555902774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45948.412555902774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45948.412555902774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45948.412555902774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45948.412555902774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45948.412555902774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45948.412555902774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45948.412555902774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45948.412555902774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45948.412555902774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45948.412555902774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45948.412555902774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45948.412555902774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45948.412555902774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45948.412555902774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45948.412555902774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45948.412555902774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45948.412555902774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45948.412555902774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45948.412555902774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45948.412555902774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45948.412555902774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45948.412555902774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45948.412555902774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45948.412555902774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45948.412555902774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45948.412555902774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45948.412555902774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45948.412555902774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45948.412555902774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45948.412555902774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45948.412555902774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45948.412555902774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45948.412555902774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45948.412555902774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45948.412555902774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45948.412555902774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45948.412555902774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45948.412555902774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45948.412555902774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45948.412555902774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45948.412555902774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45948.412555902774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45948.412555902774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45948.412555902774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45948.412555902774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45948.412555902774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45948.412555902774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45948.412555902774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45948.412555902774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45948.412555902774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45948.412555902774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45948.412555902774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45948.412555902774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45948.412555902774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45948.412555902774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45948.412555902774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45948.412555902774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45948.412555902774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45948.412555902774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45948.412555902774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45948.412555902774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45948.412555902774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45948.412555902774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45948.412555902774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45948.412555902774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45948.412555902774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45948.412555902774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45948.412555902774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45948.412555902774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45948.412555902774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45948.412555902774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45948.412555902774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45948.412555902774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45948.412555902774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45948.412555902774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45948.412555902774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45948.412555902774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45948.412555902774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45948.412555902774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45948.412555902774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45948.412555902774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45948.412555902774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45948.412555902774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45948.412555902774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45948.412555902774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45948.412555902774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45948.412555902774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45948.412555902774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45948.412555902774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45948.412555902774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45948.412555902774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45948.412555902774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45948.412555902774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45948.412555902774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45948.412555902774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45948.412555902774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45948.412555902774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45948.412555902774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45948.412555902774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45948.412555902774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45948.412555902774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45948.412555902774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45948.412555902774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45948.412555902774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45948.412555902774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45948.412555902774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45948.412555902774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45948.412555902774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45948.412555902774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45948.412555902774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45948.412555902774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45948.412555902774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45948.412555902774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45948.412555902774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45948.412555902774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45948.412555902774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45948.412555902774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45948.412555902774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45948.412555902774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45948.412555902774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45948.412555902774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45948.412555902774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45948.412555902774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45948.412555902774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45948.412555902774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45948.412555902774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45948.412555902774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45948.412555902774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45948.412555902774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45948.412555902774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45948.412555902774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45948.412555902774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45948.412555902774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45948.412555902774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45948.412555902774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45948.412555902774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45948.412555902774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45948.412555902774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45948.412555902774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45948.412555902774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45948.412555902774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45948.412555902774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45948.412555902774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45948.412555902774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45948.412555902774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45948.412555902774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45948.412555902774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45948.412555902774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45948.412555902774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45948.412555902774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45948.412555902774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45948.412555902774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45948.412555902774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45948.412555902774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45948.412555902774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45948.412555902774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45948.412555902774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45948.412555902774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45948.412555902774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45948.412555902774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45948.412555902774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45948.412555902774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45948.412555902774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45948.412555902774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45948.412555902774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45948.412555902774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45948.412555902774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45948.412555902774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45948.412555902774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45948.412555902774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45948.412555902774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45948.412555902774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45948.412555902774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45948.412555902774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45948.412555902774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45948.412555902774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45948.412555902774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45948.412555902774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45948.412555902774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45948.412555902774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45948.412555902774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45948.412555902774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45948.412555902774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45948.412555902774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45948.412555902774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45948.412555902774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45948.412555902774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45948.412555902774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45948.412555902774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45948.412555902774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45948.412555902774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45948.412555902774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45948.412555902774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45948.412555902774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45948.412555902774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45948.412555902774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45948.412555902774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45948.412555902774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45948.412555902774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45948.412555902774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45948.412555902774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45948.412555902774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45948.412555902774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45948.412555902774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45948.412555902774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45948.412555902774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45948.412555902774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45948.412555902774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45948.412555902774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45948.412555902774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45948.412555902774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45948.412555902774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45948.412555902774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45948.412555902774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45948.412555902774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45948.412555902774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45948.412555902774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45948.412555902774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45948.412555902774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45948.412555902774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45948.412555902774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45948.412555902774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45948.412555902774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45948.412555902774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45948.412555902774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45948.412555902774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45948.412555902774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45948.412555902774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45948.412555902774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45948.412555902774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45948.412555902774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45948.412555902774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45948.412555902774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45948.412555902774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45948.412555902774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45948.412555902774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45948.412555902774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45948.412555902774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45948.412555902774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45948.412555902774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45948.412555902774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45948.412555902774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45948.412555902774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45948.412555902774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45948.412555902774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45948.412555902774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45948.412555902774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45948.412555902774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45948.412555902774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45948.412555902774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45948.412555902774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45948.412555902774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45948.412555902774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45948.412555902774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45948.412555902774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45948.412555902774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45948.412555902774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45948.412555902774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45948.412555902774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45948.412555902774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45948.412555902774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45948.412555902774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45948.412555902774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45948.412555902774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45948.412555902774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45948.412555902774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45948.412555902774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45948.412555902774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45948.412555902774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45948.412555902774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45948.412555902774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45948.412555902774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45948.412555902774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45948.412555902774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45948.412555902774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45948.412555902774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45948.412555902774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45948.412555902774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45948.412555902774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45948.412555902774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45948.412555902774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45948.412555902774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45948.412555902774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45948.412555902774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45948.412555902774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45948.412555902774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45948.412555902774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45948.412555902774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45948.412555902774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45948.412555902774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45948.412555902774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45948.412555902774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45948.412555902774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45948.412555902774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45948.412555902774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45948.412555902774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45948.412555902774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45948.412555902774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45948.412555902774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45948.412555902774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45948.412555902774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45948.412555902774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45948.412555902774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45948.412555902774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45948.412555902774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45948.412555902774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45948.412555902774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45948.412555902774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45948.412555902774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45948.412555902774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45948.412555902774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45948.412555902774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45948.412555902774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45948.412555902774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45948.412555902774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45948.412555902774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45948.412555902774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45948.412555902774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45948.412555902774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45948.412555902774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45948.412555902774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45948.412555902774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45948.412555902774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45948.412555902774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45948.412555902774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45948.412555902774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45948.412555902774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45948.412555902774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45948.412555902774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45948.412555902774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45948.412555902774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45948.412555902774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45948.412555902774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45948.412555902774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45948.412555902774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45948.412555902774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45948.412555902774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45948.412555902774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45948.412555902774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45948.412555902774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45948.412555902774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45948.412555902774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45948.412555902774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45948.412555902774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45948.412555902774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45948.412555902774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45948.412555902774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45948.412555902774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45948.412555902774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45948.412555902774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45948.412555902774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45948.412555902774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45948.412555902774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45948.412555902774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45948.412555902774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45948.412555902774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45948.412555902774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45948.412555902774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45948.412555902774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45948.412555902774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45948.412555902774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45948.412555902774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45948.412555902774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45948.412555902774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45948.412555902774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45948.412555902774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45948.412555902774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45948.412555902774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45948.412555902774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45948.412555902774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45948.412555902774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45948.412555902774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45948.412555902774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45948.412555902774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45948.412555902774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45948.412555902774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45948.412555902774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45948.412555902774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45948.412555902774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45948.412555902774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45948.412555902774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45948.412555902774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45948.412555902774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45948.412555902774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45948.412555902774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45948.412555902774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45948.412555902774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45948.412555902774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45948.412555902774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45948.412555902774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45948.412555902774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45948.412555902774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45948.412555902774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45948.412555902774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45948.412555902774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45948.412555902774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45948.412555902774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45948.412555902774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45948.412555902774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45948.412555902774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45948.412555902774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45948.412555902774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45948.412555902774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45948.412555902774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45948.412555902774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45948.412555902774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45948.412555902774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45948.412555902774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45948.412555902774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45948.412555902774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45948.412555902774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45948.412555902774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45948.412555902774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45948.412555902774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45948.412555902774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45948.412555902774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45948.412555902774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45948.412555902774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45948.412555902774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45948.412555902774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45948.412555902774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45948.412555902774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45948.412555902774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45948.412555902774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45948.412555902774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45948.412555902774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45948.412555902774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45948.412555902774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45948.412555902774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45948.412555902774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45948.412555902774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45948.412555902774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45948.412555902774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45948.412555902774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45948.412555902774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45948.412555902774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45948.412555902774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45948.412555902774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45948.412555902774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45948.412555902774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45948.412555902774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45948.412555902774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45948.412555902774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45948.412555902774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45948.412555902774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45948.412555902774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45948.412555902774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45948.412555902774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45948.412555902774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45948.412555902774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45948.412555902774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45948.412555902774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45948.412555902774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45948.412555902774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45948.412555902774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45948.412555902774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45948.412555902774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45948.412555902774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45948.412555902774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45948.412555902774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45948.412555902774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45948.412555902774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45948.412555902774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45948.412555902774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45948.412555902774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45948.412555902774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45948.412555902774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45948.412555902774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45948.412555902774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45948.412555902774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45948.412555902774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45948.412555902774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45948.412555902774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45948.412555902774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45948.412555902774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45948.412555902774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45948.412555902774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45948.412555902774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45948.412555902774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45948.412555902774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45948.412555902774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45948.412555902774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45948.412555902774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45948.412555902774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45948.412555902774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45948.412555902774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45948.412555902774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45948.412555902774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45948.412555902774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45948.412555902774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45948.412555902774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45948.412555902774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45948.412555902774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45948.412555902774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45948.412555902774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45948.412555902774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45948.412555902774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45948.412555902774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45948.412555902774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45948.412555902774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45948.412555902774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45948.412555902774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45948.412555902774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45948.412555902774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45948.412555902774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45948.412555902774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45948.412555902774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45948.412555902774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45948.412555902774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45948.412555902774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45948.412555902774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45948.412555902774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45948.412555902774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45948.412555902774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45948.412555902774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45948.412555902774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45948.412555902774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45948.412555902774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45948.412555902774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45948.412555902774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45948.412555902774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45948.412555902774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45948.412555902774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45948.412555902774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45948.412555902774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45948.412555902774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45948.412555902774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45948.412555902774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45948.412555902774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45948.412555902774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45948.412555902774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45948.412555902774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45948.412555902774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45948.412555902774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45948.412555902774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45948.412555902774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45948.412555902774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45948.412555902774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45948.412555902774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45948.412555902774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45948.412555902774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45948.412555902774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45948.412555902774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45948.412555902774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45948.412555902774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45948.412555902774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45948.412555902774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45948.412555902774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45948.412555902774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45948.412555902774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45948.412555902774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45948.412555902774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45948.412555902774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45948.412555902774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45948.412555902774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45948.412555902774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45948.412555902774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45948.412555902774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45948.412555902774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45948.412555902774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45948.412555902774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45948.412555902774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45948.412555902774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45948.412555902774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45948.412555902774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45948.412555902774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45948.412555902774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45948.412555902774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45948.412555902774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45948.412555902774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45948.412555902774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45948.412555902774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45948.412555902774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45948.412555902774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45948.412555902774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45948.412555902774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45948.412555902774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45948.412555902774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45948.412555902774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45948.412555902774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45948.412555902774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45948.412555902774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45948.412555902774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45948.412555902774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45948.412555902774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45948.412555902774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45948.412555902774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45948.412555902774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45948.412555902774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45948.412555902774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45948.412555902774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45948.412555902774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45948.412555902774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45948.412555902774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45948.412555902774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45948.412555902774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45948.412555902774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45948.412555902774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45948.412555902774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45948.412555902774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45948.412555902774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45948.412555902774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45948.412555902774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45948.412555902774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45948.412555902774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45948.412555902774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45948.412555902774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45948.412555902774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45948.412555902774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45948.412555902774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45948.412555902774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45948.412555902774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45948.412555902774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45948.412555902774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45948.412555902774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45948.412555902774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45948.412555902774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45948.412555902774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45948.412555902774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45948.412555902774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45948.412555902774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45948.412555902774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45948.412555902774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45948.412555902774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45948.412555902774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45948.412555902774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45948.412555902774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45948.412555902774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45948.412555902774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45948.412555902774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45948.412555902774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45948.412555902774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45948.412555902774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45948.412555902774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45948.412555902774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45948.412555902774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45948.412555902774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45948.412555902774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45948.412555902774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45948.412555902774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45948.412555902774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45948.412555902774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45948.412555902774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45948.412555902774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45948.412555902774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45948.412555902774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45948.412555902774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45948.412555902774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45948.412555902774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45948.412555902774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45948.412555902774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45948.412555902774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45948.412555902774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45948.412555902774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45948.412555902774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45948.412555902774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45948.412555902774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45948.412555902774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45948.412555902774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45948.412555902774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45948.412555902774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45948.412555902774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45948.412555902774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45948.412555902774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45948.412555902774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45948.412555902774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45948.412555902774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45948.412555902774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45948.412555902774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45948.412555902774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45948.412555902774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45948.412555902774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45948.412555902774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45948.412555902774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45948.412555902774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45948.412555902774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45948.412555902774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45948.412555902774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45948.412555902774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45948.412555902774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45948.412555902774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45948.412555902774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45948.412555902774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45948.412555902774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45948.412555902774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45948.412555902774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45948.412555902774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45948.412555902774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45948.412555902774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45948.412555902774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45948.412555902774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45948.412555902774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45948.412555902774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45948.412555902774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45948.412555902774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45948.412555902774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45948.412555902774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45948.412555902774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45948.412555902774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45948.412555902774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45948.412555902774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45948.412555902774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45948.412555902774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45948.412555902774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45948.412555902774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45948.412555902774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45948.412555902774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45948.412555902774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45948.412555902774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45948.412555902774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45948.412555902774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45948.412555902774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45948.412555902774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45948.412555902774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45948.412555902774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45948.412555902774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45948.412555902774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45948.412555902774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45948.412555902774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45948.412555902774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45948.412555902774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45948.412555902774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45948.412555902774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45948.412555902774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45948.412555902774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45948.412555902774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45948.412555902774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45948.412555902774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45948.412555902774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45948.412555902774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45948.412555902774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45948.412555902774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45948.412555902774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45948.412555902774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45948.412555902774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45948.412555902774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45948.412555902774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45948.412555902774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45948.412555902774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45948.412555902774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45948.412555902774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45948.412555902774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45948.412555902774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45948.412555902774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45948.412555902774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45948.412555902774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45948.412555902774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45948.412555902774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45948.412555902774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45948.412555902774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45948.412555902774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45948.412555902774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45948.412555902774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45948.412555902774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45948.412555902774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45948.412555902774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45948.412555902774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45948.412555902774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45948.412555902774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45948.412555902774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45948.412555902774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45948.412555902774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45948.412555902774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45948.412555902774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45948.412555902774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45948.412555902774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45948.412555902774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45948.412555902774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45948.412555902774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45948.412555902774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45948.412555902774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45948.412555902774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45948.412555902774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45948.412555902774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45948.412555902774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45948.412555902774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45948.412555902774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45948.412555902774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45948.412555902774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45948.412555902774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45948.412555902774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45948.412555902774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45948.412555902774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45948.412555902774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45948.412555902774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45948.412555902774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45948.412555902774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45948.412555902774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45948.412555902774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45948.412555902774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45948.412555902774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45948.412555902774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45948.412555902774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45948.412555902774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45948.412555902774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45948.412555902774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45948.412555902774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45948.412555902774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45948.412555902774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45948.412555902774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45948.412555902774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45948.412555902774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45948.412555902774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45948.412555902774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45948.412555902774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45948.412555902774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45948.412555902774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45948.412555902774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45948.412555902774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45948.412555902774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45948.412555902774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45948.412555902774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45948.412555902774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45948.412555902774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45948.412555902774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45948.412555902774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45948.412555902774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45948.412555902774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45948.412555902774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45948.412555902774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45948.412555902774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45948.412555902774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45948.412555902774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45948.412555902774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45948.412555902774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45948.412555902774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45948.412555902774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45948.412555902774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45948.412555902774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45948.412555902774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45948.412555902774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45948.412555902774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45948.412555902774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45948.412555902774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45948.412555902774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45948.412555902774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45948.412555902774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45948.412555902774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45948.412555902774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45948.412555902774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45948.412555902774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45948.412555902774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45948.412555902774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45948.412555902774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45948.412555902774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45948.412555902774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45948.412555902774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45948.412555902774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45948.412555902774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45948.412555902774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45948.412555902774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45948.412555902774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45948.412555902774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45948.412555902774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45948.412555902774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45948.412555902774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45948.412555902774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45948.412555902774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45948.412555902774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45948.412555902774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45948.412555902774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45948.412555902774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45948.412555902774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45948.412555902774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45948.412555902774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45948.412555902774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45948.412555902774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45948.412555902774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45948.412555902774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45948.412555902774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45948.412555902774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45948.412555902774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45948.412555902774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45948.412555902774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45948.412555902774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45948.412555902774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45948.412555902774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45948.412555902774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45948.412555902774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45948.412555902774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45948.412555902774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45948.412555902774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45948.412555902774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45948.412555902774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45948.412555902774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45948.412555902774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45948.412555902774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45948.412555902774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45948.412555902774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45948.412555902774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45948.412555902774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45948.412555902774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45948.412555902774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45948.412555902774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45948.412555902774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45948.412555902774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45948.412555902774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45948.412555902774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45948.412555902774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45948.412555902774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45948.412555902774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45948.412555902774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45948.412555902774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45948.412555902774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45948.412555902774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45948.412555902774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45948.412555902774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45948.412555902774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45948.412555902774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45948.412555902774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45948.412555902774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45948.412555902774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45948.412555902774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45948.412555902774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45948.412555902774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45948.412555902774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45948.412555902774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45948.412555902774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45948.412555902774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45948.412555902774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45948.412555902774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45948.412555902774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45948.412555902774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45948.412555902774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45948.412555902774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45948.412555902774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45948.412555902774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45948.412555902774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45948.412555902774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45948.412555902774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45948.412555902774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45948.412555902774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45948.412555902774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45948.412555902774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45948.412555902774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45948.412555902774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45948.412555902774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45948.412555902774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45948.412555902774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45948.412555902774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45948.412555902774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45948.412555902774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45948.412555902774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45948.412555902774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45948.412555902774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45948.412555902774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45948.412555902774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45948.412555902774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45948.412555902774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45948.412555902774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45948.412555902774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45948.412555902774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45948.412555902774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45948.412555902774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45948.412555902774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45948.412555902774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45948.412555902774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45948.412555902774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45948.412555902774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45948.412555902774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45948.412555902774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45948.412555902774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45948.412555902774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45948.412555902774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45948.412555902774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45948.412555902774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45948.412555902774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45948.412555902774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45948.412555902774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45948.412555902774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45948.412555902774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45948.412555902774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45948.412555902774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45948.412555902774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45948.412555902774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45948.412555902774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45948.412555902774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45948.412555902774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45948.412555902774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45948.412555902774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45948.412555902774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45948.412555902774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45948.412555902774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45948.412555902774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45948.412555902774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45948.412555902774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45948.412555902774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45948.412555902774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45948.412555902774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45948.412555902774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45948.412555902774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45948.412555902774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45948.412555902774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45948.412555902774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45948.412555902774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45948.412555902774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45948.412555902774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45948.412555902774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45948.412555902774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45948.412555902774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45948.412555902774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45948.412555902774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45948.412555902774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45948.412555902774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45948.412555902774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45948.412555902774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45948.412555902774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45948.412555902774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45948.412555902774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45948.412555902774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45948.412555902774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45948.412555902774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45948.412555902774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45948.412555902774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45948.412555902774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45948.412555902774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45948.412555902774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45948.412555902774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45948.412555902774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45948.412555902774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45948.412555902774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45948.412555902774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45948.412555902774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45948.412555902774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45948.412555902774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45948.412555902774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45948.412555902774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45948.412555902774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45948.412555902774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45948.412555902774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45948.412555902774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45948.412555902774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45948.412555902774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45948.412555902774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45948.412555902774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45948.412555902774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45948.412555902774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45948.412555902774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45948.412555902774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45948.412555902774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45948.412555902774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45948.412555902774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45948.412555902774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45948.412555902774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45948.412555902774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45948.412555902774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45948.412555902774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45948.412555902774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45948.412555902774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45948.412555902774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45948.412555902774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45948.412555902774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45948.412555902774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45948.412555902774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45948.412555902774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45948.412555902774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45948.412555902774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45948.412555902774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45948.412555902774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45948.412555902774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45948.412555902774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45948.412555902774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45948.412555902774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45948.412555902774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45948.412555902774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45948.412555902774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45948.412555902774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45948.412555902774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45948.412555902774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45948.412555902774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45948.412555902774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45948.412555902774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45948.412555902774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45948.412555902774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45948.412555902774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45948.412555902774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45948.412555902774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45948.412555902774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45948.412555902774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244.93183831017814</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0.91746331017930061</v>
      </c>
      <c r="H3" s="128">
        <v>45947.457812499997</v>
      </c>
      <c r="I3" s="124" t="str">
        <f>IFERROR(VLOOKUP(D3,DB!A:F,6,0),"")</f>
        <v>SCECO</v>
      </c>
      <c r="J3" s="124" t="str">
        <f>IFERROR(VLOOKUP(D3,DB!A:G,7,0),"")</f>
        <v>Dead</v>
      </c>
      <c r="K3" s="130" t="s">
        <v>39071</v>
      </c>
      <c r="L3" s="126" t="str">
        <f>IFERROR(VLOOKUP(D3,DB!A:I,9,0),"")</f>
        <v>Latis</v>
      </c>
    </row>
    <row r="4" spans="1:16" ht="15" customHeight="1">
      <c r="A4" s="124"/>
      <c r="B4" s="124" t="str">
        <f>IFERROR(VLOOKUP(D4,DB!A:K,11,0),"")</f>
        <v/>
      </c>
      <c r="C4" s="125"/>
      <c r="D4" s="96"/>
      <c r="E4" s="101"/>
      <c r="F4" s="128"/>
      <c r="G4" s="129">
        <f ca="1">IFERROR(NOW()-F4,"")</f>
        <v>45948.412555902774</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45948.412555902774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45948.412555902774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45948.412555902774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45948.412555902774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45948.412555902774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45948.412555902774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45948.412555902774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45948.412555902774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45948.412555902774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45948.412555902774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45948.412555902774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45948.412555902774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45948.412555902774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45948.412555902774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45948.412555902774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45948.412555902774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45948.412555902774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45948.412555902774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45948.412555902774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45948.412555902774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45948.412555902774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45948.412555902774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45948.412555902774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45948.412555902774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45948.412555902774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45948.412555902774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45948.412555902774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45948.412555902774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45948.412555902774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45948.412555902774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45948.412555902774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45948.412555902774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45948.412555902774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45948.412555902774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45948.412555902774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45948.412555902774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45948.412555902774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45948.412555902774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45948.412555902774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45948.412555902774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45948.412555902774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45948.412555902774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45948.412555902774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45948.412555902774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45948.412555902774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45948.412555902774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45948.412555902774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45948.412555902774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45948.412555902774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45948.412555902774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45948.412555902774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45948.412555902774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45948.412555902774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45948.412555902774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45948.412555902774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45948.412555902774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45948.412555902774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45948.412555902774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45948.412555902774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45948.412555902774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45948.412555902774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45948.412555902774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45948.412555902774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45948.412555902774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45948.412555902774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45948.412555902774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45948.412555902774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45948.412555902774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45948.412555902774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45948.412555902774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45948.412555902774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45948.412555902774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45948.412555902774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45948.412555902774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45948.412555902774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45948.412555902774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45948.412555902774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45948.412555902774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45948.412555902774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45948.412555902774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45948.412555902774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45948.412555902774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45948.412555902774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45948.412555902774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45948.412555902774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45948.412555902774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45948.412555902774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45948.412555902774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45948.412555902774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45948.412555902774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45948.412555902774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45948.412555902774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45948.412555902774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45948.412555902774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45948.412555902774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45948.412555902774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45948.412555902774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45948.412555902774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45948.412555902774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45948.412555902774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45948.412555902774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45948.412555902774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45948.412555902774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45948.412555902774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45948.412555902774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45948.412555902774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45948.412555902774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45948.412555902774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45948.412555902774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45948.412555902774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45948.412555902774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45948.412555902774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45948.412555902774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45948.412555902774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45948.412555902774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45948.412555902774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45948.412555902774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45948.412555902774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45948.412555902774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45948.412555902774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45948.412555902774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45948.412555902774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45948.412555902774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45948.412555902774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45948.412555902774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45948.412555902774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45948.412555902774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45948.412555902774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45948.412555902774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45948.412555902774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45948.412555902774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45948.412555902774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45948.412555902774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45948.412555902774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45948.412555902774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45948.412555902774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45948.412555902774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45948.412555902774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45948.412555902774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45948.412555902774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45948.412555902774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45948.412555902774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45948.412555902774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45948.412555902774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45948.412555902774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45948.412555902774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45948.412555902774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45948.412555902774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45948.412555902774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45948.412555902774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45948.412555902774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45948.412555902774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45948.412555902774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45948.412555902774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45948.412555902774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45948.412555902774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45948.412555902774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45948.412555902774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45948.412555902774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45948.412555902774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45948.412555902774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45948.412555902774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45948.412555902774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45948.412555902774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45948.412555902774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45948.412555902774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45948.412555902774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45948.412555902774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45948.412555902774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45948.412555902774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45948.412555902774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45948.412555902774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45948.412555902774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45948.412555902774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45948.412555902774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45948.412555902774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45948.412555902774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45948.412555902774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45948.412555902774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45948.412555902774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45948.412555902774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45948.412555902774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45948.412555902774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45948.412555902774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45948.412555902774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45948.412555902774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45948.412555902774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45948.412555902774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45948.412555902774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45948.412555902774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45948.412555902774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45948.412555902774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45948.412555902774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45948.412555902774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45948.412555902774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45948.412555902774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45948.412555902774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45948.412555902774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45948.412555902774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45948.412555902774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45948.412555902774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45948.412555902774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45948.412555902774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45948.412555902774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45948.412555902774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45948.412555902774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45948.412555902774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45948.412555902774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45948.412555902774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45948.412555902774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45948.412555902774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45948.412555902774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45948.412555902774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45948.412555902774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45948.412555902774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45948.412555902774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45948.412555902774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45948.412555902774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45948.412555902774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45948.412555902774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45948.412555902774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45948.412555902774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45948.412555902774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45948.412555902774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45948.412555902774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45948.412555902774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45948.412555902774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45948.412555902774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45948.412555902774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45948.412555902774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45948.412555902774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45948.412555902774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45948.412555902774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45948.412555902774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45948.412555902774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45948.412555902774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45948.412555902774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45948.412555902774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45948.412555902774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45948.412555902774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45948.412555902774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45948.412555902774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45948.412555902774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45948.412555902774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45948.412555902774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45948.412555902774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45948.412555902774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45948.412555902774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45948.412555902774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45948.412555902774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45948.412555902774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45948.412555902774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45948.412555902774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45948.412555902774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45948.412555902774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45948.412555902774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45948.412555902774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45948.412555902774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45948.412555902774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45948.412555902774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45948.412555902774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45948.412555902774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45948.412555902774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45948.412555902774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45948.412555902774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45948.412555902774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45948.412555902774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45948.412555902774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45948.412555902774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45948.412555902774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45948.412555902774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45948.412555902774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45948.412555902774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45948.412555902774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45948.412555902774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45948.412555902774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45948.412555902774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45948.412555902774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45948.412555902774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45948.412555902774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45948.412555902774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45948.412555902774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45948.412555902774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45948.412555902774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45948.412555902774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45948.412555902774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45948.412555902774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45948.412555902774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45948.412555902774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45948.412555902774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45948.412555902774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45948.412555902774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45948.412555902774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45948.412555902774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45948.412555902774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45948.412555902774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45948.412555902774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45948.412555902774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45948.412555902774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45948.412555902774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45948.412555902774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45948.412555902774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45948.412555902774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45948.412555902774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45948.412555902774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45948.412555902774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45948.412555902774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45948.412555902774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45948.412555902774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45948.412555902774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45948.412555902774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45948.412555902774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45948.412555902774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45948.412555902774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45948.412555902774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45948.412555902774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45948.412555902774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45948.412555902774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45948.412555902774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45948.412555902774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45948.412555902774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45948.412555902774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45948.412555902774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45948.412555902774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45948.412555902774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45948.412555902774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45948.412555902774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45948.412555902774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45948.412555902774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45948.412555902774</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45948.412555902774</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39072</v>
      </c>
      <c r="B2" s="37" t="str">
        <f>IFERROR(VLOOKUP(D2,DB!A:K,11,0),"")</f>
        <v>R5</v>
      </c>
      <c r="C2" s="37">
        <v>3</v>
      </c>
      <c r="D2" s="123" t="s">
        <v>36000</v>
      </c>
      <c r="E2" s="37" t="s">
        <v>38964</v>
      </c>
      <c r="F2" s="38">
        <v>45891.832060185188</v>
      </c>
      <c r="G2" s="154">
        <f ca="1">IFERROR(NOW()-F2,"")</f>
        <v>56.580495717586018</v>
      </c>
      <c r="H2" s="38">
        <v>45891.790393518517</v>
      </c>
      <c r="I2" s="37" t="str">
        <f>IFERROR(VLOOKUP(D2,DB!A:F,6,0),"")</f>
        <v>Generator-SG</v>
      </c>
      <c r="J2" s="37" t="str">
        <f>IFERROR(VLOOKUP(D2,DB!A:G,7,0),"")</f>
        <v>Vandalized</v>
      </c>
      <c r="K2" s="37" t="s">
        <v>39073</v>
      </c>
      <c r="L2" s="37" t="str">
        <f>IFERROR(VLOOKUP(D2,DB!A:I,9,0),"")</f>
        <v>Latis</v>
      </c>
      <c r="M2" s="122"/>
    </row>
    <row r="3" spans="1:13" ht="30.75">
      <c r="A3" s="37" t="s">
        <v>39074</v>
      </c>
      <c r="B3" s="37" t="str">
        <f>IFERROR(VLOOKUP(D3,DB!A:K,11,0),"")</f>
        <v>R5</v>
      </c>
      <c r="C3" s="37">
        <v>1</v>
      </c>
      <c r="D3" s="37" t="s">
        <v>31295</v>
      </c>
      <c r="E3" s="37" t="s">
        <v>39049</v>
      </c>
      <c r="F3" s="38">
        <v>45926.188877314817</v>
      </c>
      <c r="G3" s="154">
        <f t="shared" ref="G3" ca="1" si="0">IFERROR(NOW()-F3,"")</f>
        <v>22.223678587957693</v>
      </c>
      <c r="H3" s="38">
        <v>45926.158159722225</v>
      </c>
      <c r="I3" s="37" t="str">
        <f>IFERROR(VLOOKUP(D3,DB!A:F,6,0),"")</f>
        <v>SCECO</v>
      </c>
      <c r="J3" s="37" t="str">
        <f>IFERROR(VLOOKUP(D3,DB!A:G,7,0),"")</f>
        <v>Good</v>
      </c>
      <c r="K3" s="37" t="s">
        <v>39075</v>
      </c>
      <c r="L3" s="37" t="str">
        <f>IFERROR(VLOOKUP(D3,DB!A:I,9,0),"")</f>
        <v>Latis</v>
      </c>
      <c r="M3" s="122"/>
    </row>
    <row r="4" spans="1:13" ht="30.75">
      <c r="A4" s="37" t="s">
        <v>39076</v>
      </c>
      <c r="B4" s="37" t="str">
        <f>IFERROR(VLOOKUP(D4,DB!A:K,11,0),"")</f>
        <v>R5</v>
      </c>
      <c r="C4" s="37">
        <v>2</v>
      </c>
      <c r="D4" s="37" t="s">
        <v>31159</v>
      </c>
      <c r="E4" s="37" t="s">
        <v>38964</v>
      </c>
      <c r="F4" s="38">
        <v>45944.771574074075</v>
      </c>
      <c r="G4" s="39">
        <f t="shared" ref="G4" ca="1" si="1">IFERROR(NOW()-F4,"")</f>
        <v>3.6409818286992959</v>
      </c>
      <c r="H4" s="38">
        <v>45944.676192129627</v>
      </c>
      <c r="I4" s="37" t="str">
        <f>IFERROR(VLOOKUP(D4,DB!A:F,6,0),"")</f>
        <v>SCECO</v>
      </c>
      <c r="J4" s="37" t="str">
        <f>IFERROR(VLOOKUP(D4,DB!A:G,7,0),"")</f>
        <v>Dead</v>
      </c>
      <c r="K4" s="37" t="s">
        <v>39077</v>
      </c>
      <c r="L4" s="37" t="str">
        <f>IFERROR(VLOOKUP(D4,DB!A:I,9,0),"")</f>
        <v>Latis</v>
      </c>
    </row>
    <row r="5" spans="1:13" ht="30.75">
      <c r="A5" s="37" t="s">
        <v>39078</v>
      </c>
      <c r="B5" s="37" t="str">
        <f>IFERROR(VLOOKUP(D5,DB!A:K,11,0),"")</f>
        <v>R5</v>
      </c>
      <c r="C5" s="37">
        <v>1</v>
      </c>
      <c r="D5" s="123" t="s">
        <v>34747</v>
      </c>
      <c r="E5" s="37" t="s">
        <v>39049</v>
      </c>
      <c r="F5" s="38">
        <v>45947.497812499998</v>
      </c>
      <c r="G5" s="39">
        <f t="shared" ref="G5:G11" ca="1" si="2">IFERROR(NOW()-F5,"")</f>
        <v>0.91474340277636657</v>
      </c>
      <c r="H5" s="38">
        <v>45947.491562499999</v>
      </c>
      <c r="I5" s="37" t="str">
        <f>IFERROR(VLOOKUP(D5,DB!A:F,6,0),"")</f>
        <v>SCECO</v>
      </c>
      <c r="J5" s="37" t="str">
        <f>IFERROR(VLOOKUP(D5,DB!A:G,7,0),"")</f>
        <v>Dead</v>
      </c>
      <c r="K5" s="37" t="s">
        <v>39079</v>
      </c>
      <c r="L5" s="37" t="str">
        <f>IFERROR(VLOOKUP(D5,DB!A:I,9,0),"")</f>
        <v>Latis</v>
      </c>
    </row>
    <row r="6" spans="1:13" ht="15">
      <c r="A6" s="37" t="s">
        <v>39080</v>
      </c>
      <c r="B6" s="37" t="str">
        <f>IFERROR(VLOOKUP(D6,DB!A:K,11,0),"")</f>
        <v>R5</v>
      </c>
      <c r="C6" s="37">
        <v>1</v>
      </c>
      <c r="D6" s="37" t="s">
        <v>38494</v>
      </c>
      <c r="E6" s="37" t="s">
        <v>38964</v>
      </c>
      <c r="F6" s="38">
        <v>45948.405138888891</v>
      </c>
      <c r="G6" s="39">
        <f t="shared" ca="1" si="2"/>
        <v>7.4170138832414523E-3</v>
      </c>
      <c r="H6" s="38">
        <v>45948.392638888887</v>
      </c>
      <c r="I6" s="37" t="str">
        <f>IFERROR(VLOOKUP(D6,DB!A:F,6,0),"")</f>
        <v>SCECO</v>
      </c>
      <c r="J6" s="37" t="str">
        <f>IFERROR(VLOOKUP(D6,DB!A:G,7,0),"")</f>
        <v>Haj Removal</v>
      </c>
      <c r="K6" s="37" t="s">
        <v>39081</v>
      </c>
      <c r="L6" s="37" t="str">
        <f>IFERROR(VLOOKUP(D6,DB!A:I,9,0),"")</f>
        <v>Latis</v>
      </c>
    </row>
    <row r="7" spans="1:13" ht="15">
      <c r="A7" s="37"/>
      <c r="B7" s="37" t="str">
        <f>IFERROR(VLOOKUP(D7,DB!A:K,11,0),"")</f>
        <v/>
      </c>
      <c r="C7" s="37"/>
      <c r="D7" s="37"/>
      <c r="E7" s="37"/>
      <c r="F7" s="38"/>
      <c r="G7" s="39">
        <f t="shared" ca="1" si="2"/>
        <v>45948.412555902774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45948.412555902774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45948.412555902774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45948.412555902774</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45948.412555902774</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45948.412555902774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45948.412555902774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45948.412555902774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45948.412555902774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45948.412555902774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45948.412555902774</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45948.412555902774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45948.412555902774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45948.412555902774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45948.412555902774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45948.412555902774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45948.412555902774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45948.412555902774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45948.412555902774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45948.412555902774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45948.412555902774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45948.412555902774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45948.412555902774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45948.412555902774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45948.412555902774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45948.412555902774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45948.412555902774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45948.412555902774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45948.412555902774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45948.412555902774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45948.412555902774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45948.412555902774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45948.412555902774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45948.412555902774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45948.412555902774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45948.412555902774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45948.412555902774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45948.412555902774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45948.412555902774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45948.412555902774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45948.412555902774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45948.412555902774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45948.412555902774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45948.412555902774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45948.412555902774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45948.412555902774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45948.412555902774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45948.412555902774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45948.412555902774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45948.412555902774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45948.412555902774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45948.412555902774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45948.412555902774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45948.412555902774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45948.412555902774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45948.412555902774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45948.412555902774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45948.412555902774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45948.412555902774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45948.412555902774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45948.412555902774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45948.412555902774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45948.412555902774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45948.412555902774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45948.412555902774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45948.412555902774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45948.412555902774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45948.412555902774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45948.412555902774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45948.412555902774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45948.412555902774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45948.412555902774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45948.412555902774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45948.412555902774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45948.412555902774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45948.412555902774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45948.412555902774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45948.412555902774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45948.412555902774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45948.412555902774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45948.412555902774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45948.412555902774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45948.412555902774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45948.412555902774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45948.412555902774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45948.412555902774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45948.412555902774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45948.412555902774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45948.412555902774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45948.412555902774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45948.412555902774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45948.412555902774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45948.412555902774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45948.412555902774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45948.412555902774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45948.412555902774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45948.412555902774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45948.412555902774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45948.412555902774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45948.412555902774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45948.412555902774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45948.412555902774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45948.412555902774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45948.412555902774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45948.412555902774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45948.412555902774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45948.412555902774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45948.412555902774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45948.412555902774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45948.412555902774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45948.412555902774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45948.412555902774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45948.412555902774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45948.412555902774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45948.412555902774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45948.412555902774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45948.412555902774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45948.412555902774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45948.412555902774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45948.412555902774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45948.412555902774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45948.412555902774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45948.412555902774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45948.412555902774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45948.412555902774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45948.412555902774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45948.412555902774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45948.412555902774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45948.412555902774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45948.412555902774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45948.412555902774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45948.412555902774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45948.412555902774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45948.412555902774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45948.412555902774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45948.412555902774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45948.412555902774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45948.412555902774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45948.412555902774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45948.412555902774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45948.412555902774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45948.412555902774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45948.412555902774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45948.412555902774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45948.412555902774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45948.412555902774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45948.412555902774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45948.412555902774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45948.412555902774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45948.412555902774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45948.412555902774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45948.412555902774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45948.412555902774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45948.412555902774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45948.412555902774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45948.412555902774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45948.412555902774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45948.412555902774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45948.412555902774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45948.412555902774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45948.412555902774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45948.412555902774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45948.412555902774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45948.412555902774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45948.412555902774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45948.412555902774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45948.412555902774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45948.412555902774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45948.412555902774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45948.412555902774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45948.412555902774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45948.412555902774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45948.412555902774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45948.412555902774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45948.412555902774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45948.412555902774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45948.412555902774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45948.412555902774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45948.412555902774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45948.412555902774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45948.412555902774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45948.412555902774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45948.412555902774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45948.412555902774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45948.412555902774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45948.412555902774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45948.412555902774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45948.412555902774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45948.412555902774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45948.412555902774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45948.412555902774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45948.412555902774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45948.412555902774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45948.412555902774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45948.412555902774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45948.412555902774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45948.412555902774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45948.412555902774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45948.412555902774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45948.412555902774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45948.412555902774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45948.412555902774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45948.412555902774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45948.412555902774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45948.412555902774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45948.412555902774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45948.412555902774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45948.412555902774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45948.412555902774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45948.412555902774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45948.412555902774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45948.412555902774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45948.412555902774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45948.412555902774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45948.412555902774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45948.412555902774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45948.412555902774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45948.412555902774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45948.412555902774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45948.412555902774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45948.412555902774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45948.412555902774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45948.412555902774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45948.412555902774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45948.412555902774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45948.412555902774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45948.412555902774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45948.412555902774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45948.412555902774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45948.412555902774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45948.412555902774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45948.412555902774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45948.412555902774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45948.412555902774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45948.412555902774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45948.412555902774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45948.412555902774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45948.412555902774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45948.412555902774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45948.412555902774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45948.412555902774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45948.412555902774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45948.412555902774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45948.412555902774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45948.412555902774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45948.412555902774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45948.412555902774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45948.412555902774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45948.412555902774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45948.412555902774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45948.412555902774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45948.412555902774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45948.412555902774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45948.412555902774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45948.412555902774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45948.412555902774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45948.412555902774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45948.412555902774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45948.412555902774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45948.412555902774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45948.412555902774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45948.412555902774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45948.412555902774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45948.412555902774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45948.412555902774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45948.412555902774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45948.412555902774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45948.412555902774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45948.412555902774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45948.412555902774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45948.412555902774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45948.412555902774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45948.412555902774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45948.412555902774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45948.412555902774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45948.412555902774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45948.412555902774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45948.412555902774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45948.412555902774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45948.412555902774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45948.412555902774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45948.412555902774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45948.412555902774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45948.412555902774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45948.412555902774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45948.412555902774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45948.412555902774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45948.412555902774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45948.412555902774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45948.412555902774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45948.412555902774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45948.412555902774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45948.412555902774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45948.412555902774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45948.412555902774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45948.412555902774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45948.412555902774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45948.412555902774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45948.412555902774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45948.412555902774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45948.412555902774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45948.412555902774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45948.412555902774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45948.412555902774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45948.412555902774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45948.412555902774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45948.412555902774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45948.412555902774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45948.412555902774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45948.412555902774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45948.412555902774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45948.412555902774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45948.412555902774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45948.412555902774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45948.412555902774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45948.412555902774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45948.412555902774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45948.412555902774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45948.412555902774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45948.412555902774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45948.412555902774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45948.412555902774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45948.412555902774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45948.412555902774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45948.412555902774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45948.412555902774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45948.412555902774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45948.412555902774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45948.412555902774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45948.412555902774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45948.412555902774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45948.412555902774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45948.412555902774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45948.412555902774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45948.412555902774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45948.412555902774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45948.412555902774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45948.412555902774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45948.412555902774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45948.412555902774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45948.412555902774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45948.412555902774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45948.412555902774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45948.412555902774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45948.412555902774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45948.412555902774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45948.412555902774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45948.412555902774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45948.412555902774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45948.412555902774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45948.412555902774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45948.412555902774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45948.412555902774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45948.412555902774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45948.412555902774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45948.412555902774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45948.412555902774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45948.412555902774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45948.412555902774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45948.412555902774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45948.412555902774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45948.412555902774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45948.412555902774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45948.412555902774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45948.412555902774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45948.412555902774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45948.412555902774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45948.412555902774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45948.412555902774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45948.412555902774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45948.412555902774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45948.412555902774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45948.412555902774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45948.412555902774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45948.412555902774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45948.412555902774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45948.412555902774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45948.412555902774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45948.412555902774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45948.412555902774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45948.412555902774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45948.412555902774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45948.412555902774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45948.412555902774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45948.412555902774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45948.412555902774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45948.412555902774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45948.412555902774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45948.412555902774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45948.412555902774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45948.412555902774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45948.412555902774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45948.412555902774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45948.412555902774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45948.412555902774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45948.412555902774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45948.412555902774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45948.412555902774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45948.412555902774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45948.412555902774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45948.412555902774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45948.412555902774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45948.412555902774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45948.412555902774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45948.412555902774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45948.412555902774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45948.412555902774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45948.412555902774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45948.412555902774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45948.412555902774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45948.412555902774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45948.412555902774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45948.412555902774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45948.412555902774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45948.412555902774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45948.412555902774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45948.412555902774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45948.412555902774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45948.412555902774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45948.412555902774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45948.412555902774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45948.412555902774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45948.412555902774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45948.412555902774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45948.412555902774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45948.412555902774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45948.412555902774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45948.412555902774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45948.412555902774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45948.412555902774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45948.412555902774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45948.412555902774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45948.412555902774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45948.412555902774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45948.412555902774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45948.412555902774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45948.412555902774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45948.412555902774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45948.412555902774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45948.412555902774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45948.412555902774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45948.412555902774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45948.412555902774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45948.412555902774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45948.412555902774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45948.412555902774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45948.412555902774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45948.412555902774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45948.412555902774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45948.412555902774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45948.412555902774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45948.412555902774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45948.412555902774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45948.412555902774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45948.412555902774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45948.412555902774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45948.412555902774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45948.412555902774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45948.412555902774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45948.412555902774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45948.412555902774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45948.412555902774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45948.412555902774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45948.412555902774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45948.412555902774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45948.412555902774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45948.412555902774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45948.412555902774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45948.412555902774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45948.412555902774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45948.412555902774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45948.412555902774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45948.412555902774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45948.412555902774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45948.412555902774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45948.412555902774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45948.412555902774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45948.412555902774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45948.412555902774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45948.412555902774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45948.412555902774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45948.412555902774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45948.412555902774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45948.412555902774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45948.412555902774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45948.412555902774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45948.412555902774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45948.412555902774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45948.412555902774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45948.412555902774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45948.412555902774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45948.412555902774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45948.412555902774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45948.412555902774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45948.412555902774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45948.412555902774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45948.412555902774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45948.412555902774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45948.412555902774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45948.412555902774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45948.412555902774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45948.412555902774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45948.412555902774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45948.412555902774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45948.412555902774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45948.412555902774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45948.412555902774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45948.412555902774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45948.412555902774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45948.412555902774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45948.412555902774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45948.412555902774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45948.412555902774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45948.412555902774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45948.412555902774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45948.412555902774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45948.412555902774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45948.412555902774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45948.412555902774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45948.412555902774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45948.412555902774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45948.412555902774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45948.412555902774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45948.412555902774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45948.412555902774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45948.412555902774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45948.412555902774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45948.412555902774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45948.412555902774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45948.412555902774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45948.412555902774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45948.412555902774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45948.412555902774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45948.412555902774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45948.412555902774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45948.412555902774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45948.412555902774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45948.412555902774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45948.412555902774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45948.412555902774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45948.412555902774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45948.412555902774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45948.412555902774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45948.412555902774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45948.412555902774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45948.412555902774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45948.412555902774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45948.412555902774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45948.412555902774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45948.412555902774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45948.412555902774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45948.412555902774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45948.412555902774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45948.412555902774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45948.412555902774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45948.412555902774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45948.412555902774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45948.412555902774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45948.412555902774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45948.412555902774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45948.412555902774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45948.412555902774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45948.412555902774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45948.412555902774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45948.412555902774</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21.639708680551848</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8.8834934027763666</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0.33569247684499715</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0.25311145833256887</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0.19581979166105157</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6.5379976847907528E-2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5.8493402772000991E-2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45948.412555902774</v>
      </c>
      <c r="H9" s="110"/>
      <c r="I9" s="106" t="str">
        <f>IFERROR(VLOOKUP(D9,DB!A:F,6,0),"")</f>
        <v/>
      </c>
      <c r="J9" s="105" t="str">
        <f>IFERROR(VLOOKUP(D9,DB!A:G,7,0),"")</f>
        <v/>
      </c>
      <c r="K9" s="111"/>
      <c r="L9" s="112" t="str">
        <f>IFERROR(VLOOKUP(D9,DB!A:I,9,0),"")</f>
        <v/>
      </c>
    </row>
    <row r="10" spans="1:16383" ht="31.5" customHeight="1">
      <c r="A10" s="172"/>
      <c r="B10" s="171"/>
      <c r="C10" s="108"/>
      <c r="D10" s="106"/>
      <c r="E10" s="109"/>
      <c r="F10" s="110"/>
      <c r="G10" s="78">
        <f ca="1">IFERROR(NOW()-F10,"-")</f>
        <v>45948.412555902774</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45948.412555902774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45948.412555902774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45948.412555902774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45948.412555902774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45948.412555902774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45948.412555902774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45948.412555902774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45948.412555902774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45948.412555902774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45948.412555902774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45948.412555902774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45948.412555902774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45948.412555902774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45948.412555902774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45948.412555902774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45948.412555902774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45948.412555902774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45948.412555902774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45948.412555902774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45948.412555902774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45948.412555902774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45948.412555902774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45948.412555902774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45948.412555902774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45948.412555902774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45948.412555902774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45948.412555902774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45948.412555902774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45948.412555902774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45948.412555902774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45948.412555902774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45948.412555902774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45948.412555902774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45948.412555902774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45948.412555902774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45948.412555902774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45948.412555902774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45948.412555902774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45948.412555902774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45948.412555902774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45948.412555902774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45948.412555902774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45948.412555902774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45948.412555902774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45948.412555902774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45948.412555902774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45948.412555902774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45948.412555902774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45948.412555902774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45948.412555902774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45948.412555902774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45948.412555902774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45948.412555902774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45948.412555902774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45948.412555902774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45948.412555902774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45948.412555902774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45948.412555902774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45948.412555902774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45948.412555902774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45948.412555902774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45948.412555902774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45948.412555902774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45948.412555902774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45948.412555902774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45948.412555902774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45948.412555902774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45948.412555902774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45948.412555902774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45948.412555902774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45948.412555902774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45948.412555902774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45948.412555902774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45948.412555902774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45948.412555902774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45948.412555902774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45948.412555902774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45948.412555902774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45948.412555902774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45948.412555902774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45948.412555902774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45948.412555902774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45948.412555902774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45948.412555902774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45948.412555902774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45948.412555902774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45948.412555902774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45948.412555902774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45948.412555902774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