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14" documentId="13_ncr:1_{F6CB121F-512D-4AA6-A0C1-0FB36C537598}" xr6:coauthVersionLast="47" xr6:coauthVersionMax="47" xr10:uidLastSave="{88DB3E02-E854-44E0-AA0F-AACC730E4E1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<sst xmlns="http://schemas.openxmlformats.org/spreadsheetml/2006/main" count="178572" uniqueCount="39068">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</sst>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271.52868148148264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45934.477107407409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45934.477107407409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45934.477107407409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45934.477107407409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45934.477107407409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45934.477107407409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45934.477107407409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45934.477107407409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45934.477107407409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45934.477107407409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45934.477107407409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45934.477107407409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45934.477107407409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45934.477107407409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45934.477107407409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45934.477107407409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45934.477107407409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45934.477107407409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45934.477107407409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45934.477107407409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45934.477107407409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45934.477107407409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45934.477107407409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45934.477107407409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45934.477107407409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45934.477107407409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45934.477107407409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45934.477107407409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45934.477107407409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45934.477107407409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45934.477107407409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45934.477107407409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45934.477107407409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45934.477107407409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45934.477107407409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45934.477107407409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45934.477107407409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45934.477107407409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45934.477107407409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45934.477107407409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45934.477107407409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45934.477107407409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45934.477107407409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45934.477107407409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45934.477107407409</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242.82532499999797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127.75002407407737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109.4772694444473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45934.477107407409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45934.477107407409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45934.477107407409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45934.477107407409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45934.477107407409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45934.477107407409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45934.477107407409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45934.477107407409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45934.477107407409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45934.477107407409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45934.477107407409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45934.477107407409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45934.477107407409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45934.477107407409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45934.477107407409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45934.477107407409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45934.477107407409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45934.477107407409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45934.477107407409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45934.477107407409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45934.477107407409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45934.477107407409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45934.477107407409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45934.477107407409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45934.477107407409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45934.477107407409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45934.477107407409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45934.477107407409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45934.477107407409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45934.477107407409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45934.477107407409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45934.477107407409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45934.477107407409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45934.477107407409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45934.477107407409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45934.477107407409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45934.477107407409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45934.477107407409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45934.477107407409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45934.477107407409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45934.477107407409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45934.477107407409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45934.477107407409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45934.477107407409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45934.477107407409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45934.477107407409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45934.477107407409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45934.477107407409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45934.477107407409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45934.477107407409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45934.477107407409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45934.477107407409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45934.477107407409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45934.477107407409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45934.477107407409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45934.477107407409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45934.477107407409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45934.477107407409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45934.477107407409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45934.477107407409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45934.477107407409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45934.477107407409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45934.477107407409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45934.477107407409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45934.477107407409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45934.477107407409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45934.477107407409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45934.477107407409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45934.477107407409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45934.477107407409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45934.477107407409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45934.477107407409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45934.477107407409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45934.477107407409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45934.477107407409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45934.477107407409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45934.477107407409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45934.477107407409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45934.477107407409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45934.477107407409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45934.477107407409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45934.477107407409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45934.477107407409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45934.477107407409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45934.477107407409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45934.477107407409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45934.477107407409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45934.477107407409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45934.477107407409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45934.477107407409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45934.477107407409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45934.477107407409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45934.477107407409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45934.477107407409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45934.477107407409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45934.477107407409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45934.477107407409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45934.477107407409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45934.477107407409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45934.477107407409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45934.477107407409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45934.477107407409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45934.477107407409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45934.477107407409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45934.477107407409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45934.477107407409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45934.477107407409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45934.477107407409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45934.477107407409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45934.477107407409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45934.477107407409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45934.477107407409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45934.477107407409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45934.477107407409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45934.477107407409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45934.477107407409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45934.477107407409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45934.477107407409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45934.477107407409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45934.477107407409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45934.477107407409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45934.477107407409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45934.477107407409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45934.477107407409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45934.477107407409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45934.477107407409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45934.477107407409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45934.477107407409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45934.477107407409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45934.477107407409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45934.477107407409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45934.477107407409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45934.477107407409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45934.477107407409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45934.477107407409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45934.477107407409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45934.477107407409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45934.477107407409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45934.477107407409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45934.477107407409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45934.477107407409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45934.477107407409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45934.477107407409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45934.477107407409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45934.477107407409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45934.477107407409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45934.477107407409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45934.477107407409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45934.477107407409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45934.477107407409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45934.477107407409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45934.477107407409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45934.477107407409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45934.477107407409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45934.477107407409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45934.477107407409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45934.477107407409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45934.477107407409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45934.477107407409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45934.477107407409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45934.477107407409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45934.477107407409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45934.477107407409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45934.477107407409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45934.477107407409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45934.477107407409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45934.477107407409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45934.477107407409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45934.477107407409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45934.477107407409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45934.477107407409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45934.477107407409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45934.477107407409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45934.477107407409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45934.477107407409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45934.477107407409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45934.477107407409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45934.477107407409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45934.477107407409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45934.477107407409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45934.477107407409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45934.477107407409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45934.477107407409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45934.477107407409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45934.477107407409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45934.477107407409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45934.477107407409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45934.477107407409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45934.477107407409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45934.477107407409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45934.477107407409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45934.477107407409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45934.477107407409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45934.477107407409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45934.477107407409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45934.477107407409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45934.477107407409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45934.477107407409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45934.477107407409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45934.477107407409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45934.477107407409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45934.477107407409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45934.477107407409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45934.477107407409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45934.477107407409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45934.477107407409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45934.477107407409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45934.477107407409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45934.477107407409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45934.477107407409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45934.477107407409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45934.477107407409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45934.477107407409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45934.477107407409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45934.477107407409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45934.477107407409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45934.477107407409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45934.477107407409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45934.477107407409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45934.477107407409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45934.477107407409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45934.477107407409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45934.477107407409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45934.477107407409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45934.477107407409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45934.477107407409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45934.477107407409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45934.477107407409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45934.477107407409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45934.477107407409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45934.477107407409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45934.477107407409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45934.477107407409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45934.477107407409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45934.477107407409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45934.477107407409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45934.477107407409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45934.477107407409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45934.477107407409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45934.477107407409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45934.477107407409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45934.477107407409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45934.477107407409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45934.477107407409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45934.477107407409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45934.477107407409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45934.477107407409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45934.477107407409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45934.477107407409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45934.477107407409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45934.477107407409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45934.477107407409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45934.477107407409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45934.477107407409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45934.477107407409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45934.477107407409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45934.477107407409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45934.477107407409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45934.477107407409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45934.477107407409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45934.477107407409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45934.477107407409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45934.477107407409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45934.477107407409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45934.477107407409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45934.477107407409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45934.477107407409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45934.477107407409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45934.477107407409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45934.477107407409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45934.477107407409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45934.477107407409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45934.477107407409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45934.477107407409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45934.477107407409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45934.477107407409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45934.477107407409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45934.477107407409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45934.477107407409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45934.477107407409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45934.477107407409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45934.477107407409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45934.477107407409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45934.477107407409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45934.477107407409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45934.477107407409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45934.477107407409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45934.477107407409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45934.477107407409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45934.477107407409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45934.477107407409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45934.477107407409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45934.477107407409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45934.477107407409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45934.477107407409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45934.477107407409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45934.477107407409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45934.477107407409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45934.477107407409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45934.477107407409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45934.477107407409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45934.477107407409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45934.477107407409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45934.477107407409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45934.477107407409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45934.477107407409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45934.477107407409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45934.477107407409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45934.477107407409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45934.477107407409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45934.477107407409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45934.477107407409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45934.477107407409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45934.477107407409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45934.477107407409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45934.477107407409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45934.477107407409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45934.477107407409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45934.477107407409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20471</v>
      </c>
      <c r="E2" s="18"/>
      <c r="F2" s="20"/>
      <c r="G2" s="21">
        <f t="shared" ref="G2:G57" ca="1" si="0">IFERROR(NOW()-F2,"-")</f>
        <v>45934.477107407409</v>
      </c>
      <c r="H2" s="22"/>
      <c r="I2" s="19" t="str">
        <f>IFERROR(VLOOKUP(D2,DB!A:F,6,0),"")</f>
        <v>SCECO</v>
      </c>
      <c r="J2" s="18" t="str">
        <f>IFERROR(VLOOKUP(D2,DB!A:G,7,0),"")</f>
        <v>Vandalized</v>
      </c>
      <c r="K2" s="50"/>
      <c r="L2" s="23" t="str">
        <f>IFERROR(VLOOKUP(D2,DB!A:I,9,0),"")</f>
        <v>Latis</v>
      </c>
    </row>
    <row r="3" spans="1:13" ht="15" customHeight="1">
      <c r="A3" s="19"/>
      <c r="B3" s="75" t="str">
        <f>IFERROR(VLOOKUP(D3,DB!A:K,11,0),"")</f>
        <v/>
      </c>
      <c r="C3" s="18"/>
      <c r="D3" s="18"/>
      <c r="E3" s="18"/>
      <c r="F3" s="20"/>
      <c r="G3" s="21">
        <f t="shared" ca="1" si="0"/>
        <v>45934.477107407409</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45934.477107407409</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45934.477107407409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45934.477107407409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45934.477107407409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45934.477107407409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45934.477107407409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45934.477107407409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45934.477107407409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45934.477107407409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45934.477107407409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45934.477107407409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45934.477107407409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45934.477107407409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45934.477107407409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45934.477107407409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45934.477107407409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45934.477107407409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45934.477107407409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45934.477107407409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45934.477107407409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45934.477107407409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45934.477107407409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45934.477107407409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45934.477107407409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45934.477107407409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45934.477107407409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45934.477107407409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45934.477107407409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45934.477107407409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45934.477107407409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45934.477107407409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45934.477107407409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45934.477107407409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45934.477107407409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45934.477107407409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45934.477107407409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45934.477107407409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45934.477107407409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45934.477107407409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45934.477107407409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45934.477107407409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45934.477107407409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45934.477107407409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45934.477107407409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45934.477107407409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45934.477107407409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45934.477107407409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45934.477107407409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45934.477107407409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45934.477107407409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45934.477107407409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45934.477107407409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45934.477107407409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45934.477107407409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45934.477107407409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45934.477107407409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45934.477107407409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45934.477107407409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45934.477107407409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45934.477107407409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45934.477107407409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45934.477107407409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45934.477107407409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45934.477107407409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45934.477107407409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45934.477107407409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45934.477107407409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45934.477107407409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45934.477107407409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45934.477107407409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45934.477107407409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45934.477107407409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45934.477107407409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45934.477107407409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45934.477107407409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45934.477107407409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45934.477107407409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45934.477107407409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45934.477107407409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45934.477107407409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45934.477107407409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45934.477107407409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45934.477107407409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45934.477107407409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45934.477107407409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45934.477107407409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45934.477107407409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45934.477107407409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45934.477107407409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45934.477107407409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45934.477107407409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45934.477107407409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45934.477107407409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45934.477107407409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45934.477107407409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45934.477107407409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45934.477107407409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45934.477107407409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45934.477107407409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45934.477107407409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45934.477107407409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45934.477107407409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45934.477107407409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45934.477107407409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45934.477107407409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45934.477107407409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45934.477107407409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45934.477107407409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45934.477107407409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45934.477107407409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45934.477107407409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45934.477107407409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45934.477107407409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45934.477107407409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45934.477107407409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45934.477107407409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45934.477107407409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45934.477107407409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45934.477107407409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45934.477107407409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45934.477107407409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45934.477107407409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45934.477107407409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45934.477107407409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45934.477107407409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45934.477107407409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45934.477107407409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45934.477107407409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45934.477107407409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45934.477107407409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45934.477107407409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45934.477107407409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45934.477107407409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45934.477107407409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45934.477107407409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45934.477107407409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45934.477107407409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45934.477107407409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45934.477107407409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45934.477107407409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45934.477107407409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45934.477107407409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45934.477107407409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45934.477107407409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45934.477107407409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45934.477107407409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45934.477107407409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45934.477107407409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45934.477107407409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45934.477107407409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45934.477107407409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45934.477107407409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45934.477107407409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45934.477107407409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45934.477107407409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45934.477107407409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45934.477107407409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45934.477107407409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45934.477107407409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45934.477107407409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45934.477107407409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45934.477107407409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45934.477107407409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45934.477107407409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45934.477107407409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45934.477107407409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45934.477107407409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45934.477107407409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45934.477107407409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45934.477107407409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45934.477107407409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45934.477107407409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45934.477107407409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45934.477107407409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45934.477107407409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45934.477107407409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45934.477107407409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45934.477107407409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45934.477107407409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45934.477107407409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45934.477107407409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45934.477107407409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45934.477107407409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45934.477107407409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45934.477107407409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45934.477107407409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45934.477107407409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45934.477107407409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45934.477107407409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45934.477107407409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45934.477107407409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45934.477107407409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45934.477107407409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45934.477107407409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45934.477107407409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45934.477107407409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45934.477107407409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45934.477107407409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45934.477107407409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45934.477107407409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45934.477107407409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45934.477107407409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45934.477107407409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45934.477107407409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45934.477107407409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45934.477107407409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45934.477107407409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45934.477107407409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45934.477107407409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45934.477107407409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45934.477107407409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45934.477107407409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45934.477107407409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45934.477107407409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45934.477107407409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45934.477107407409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45934.477107407409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45934.477107407409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45934.477107407409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45934.477107407409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45934.477107407409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45934.477107407409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45934.477107407409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45934.477107407409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45934.477107407409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45934.477107407409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45934.477107407409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45934.477107407409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45934.477107407409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45934.477107407409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45934.477107407409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45934.477107407409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45934.477107407409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45934.477107407409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45934.477107407409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45934.477107407409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45934.477107407409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45934.477107407409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45934.477107407409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45934.477107407409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45934.477107407409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45934.477107407409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45934.477107407409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45934.477107407409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45934.477107407409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45934.477107407409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45934.477107407409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45934.477107407409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45934.477107407409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45934.477107407409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45934.477107407409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45934.477107407409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45934.477107407409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45934.477107407409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45934.477107407409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45934.477107407409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45934.477107407409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45934.477107407409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45934.477107407409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45934.477107407409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45934.477107407409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45934.477107407409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45934.477107407409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45934.477107407409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45934.477107407409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45934.477107407409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45934.477107407409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45934.477107407409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45934.477107407409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45934.477107407409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45934.477107407409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45934.477107407409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45934.477107407409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45934.477107407409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45934.477107407409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45934.477107407409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45934.477107407409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45934.477107407409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45934.477107407409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45934.477107407409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45934.477107407409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45934.477107407409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45934.477107407409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45934.477107407409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45934.477107407409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45934.477107407409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45934.477107407409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45934.477107407409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45934.477107407409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45934.477107407409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45934.477107407409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45934.477107407409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45934.477107407409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45934.477107407409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45934.477107407409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45934.477107407409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45934.477107407409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45934.477107407409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45934.477107407409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45934.477107407409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45934.477107407409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45934.477107407409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45934.477107407409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45934.477107407409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45934.477107407409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45934.477107407409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45934.477107407409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45934.477107407409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45934.477107407409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45934.477107407409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45934.477107407409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45934.477107407409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45934.477107407409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45934.477107407409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45934.477107407409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45934.477107407409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45934.477107407409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45934.477107407409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45934.477107407409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45934.477107407409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45934.477107407409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45934.477107407409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45934.477107407409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45934.477107407409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45934.477107407409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45934.477107407409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45934.477107407409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45934.477107407409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45934.477107407409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45934.477107407409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45934.477107407409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45934.477107407409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45934.477107407409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45934.477107407409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45934.477107407409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45934.477107407409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45934.477107407409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45934.477107407409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45934.477107407409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45934.477107407409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45934.477107407409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45934.477107407409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45934.477107407409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45934.477107407409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45934.477107407409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45934.477107407409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45934.477107407409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45934.477107407409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45934.477107407409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45934.477107407409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45934.477107407409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45934.477107407409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45934.477107407409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45934.477107407409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45934.477107407409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45934.477107407409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45934.477107407409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45934.477107407409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45934.477107407409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45934.477107407409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45934.477107407409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45934.477107407409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45934.477107407409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45934.477107407409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45934.477107407409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45934.477107407409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45934.477107407409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45934.477107407409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45934.477107407409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45934.477107407409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45934.477107407409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45934.477107407409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45934.477107407409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45934.477107407409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45934.477107407409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45934.477107407409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45934.477107407409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45934.477107407409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45934.477107407409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45934.477107407409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45934.477107407409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45934.477107407409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45934.477107407409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45934.477107407409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45934.477107407409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45934.477107407409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45934.477107407409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45934.477107407409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45934.477107407409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45934.477107407409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45934.477107407409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45934.477107407409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45934.477107407409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45934.477107407409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45934.477107407409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45934.477107407409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45934.477107407409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45934.477107407409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45934.477107407409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45934.477107407409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45934.477107407409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45934.477107407409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45934.477107407409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45934.477107407409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45934.477107407409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45934.477107407409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45934.477107407409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45934.477107407409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45934.477107407409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45934.477107407409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45934.477107407409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45934.477107407409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45934.477107407409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45934.477107407409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45934.477107407409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45934.477107407409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45934.477107407409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45934.477107407409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45934.477107407409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45934.477107407409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45934.477107407409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45934.477107407409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45934.477107407409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45934.477107407409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45934.477107407409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45934.477107407409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45934.477107407409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45934.477107407409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45934.477107407409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45934.477107407409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45934.477107407409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45934.477107407409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45934.477107407409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45934.477107407409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45934.477107407409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45934.477107407409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45934.477107407409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45934.477107407409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45934.477107407409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45934.477107407409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45934.477107407409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45934.477107407409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45934.477107407409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45934.477107407409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45934.477107407409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45934.477107407409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45934.477107407409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45934.477107407409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45934.477107407409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45934.477107407409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45934.477107407409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45934.477107407409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45934.477107407409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45934.477107407409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45934.477107407409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45934.477107407409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45934.477107407409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45934.477107407409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45934.477107407409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45934.477107407409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45934.477107407409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45934.477107407409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45934.477107407409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45934.477107407409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45934.477107407409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45934.477107407409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45934.477107407409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45934.477107407409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45934.477107407409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45934.477107407409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45934.477107407409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45934.477107407409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45934.477107407409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45934.477107407409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45934.477107407409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45934.477107407409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45934.477107407409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45934.477107407409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45934.477107407409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45934.477107407409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45934.477107407409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45934.477107407409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45934.477107407409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45934.477107407409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45934.477107407409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45934.477107407409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45934.477107407409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45934.477107407409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45934.477107407409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45934.477107407409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45934.477107407409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45934.477107407409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45934.477107407409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45934.477107407409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45934.477107407409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45934.477107407409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45934.477107407409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45934.477107407409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45934.477107407409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45934.477107407409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45934.477107407409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45934.477107407409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45934.477107407409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45934.477107407409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45934.477107407409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45934.477107407409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45934.477107407409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45934.477107407409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45934.477107407409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45934.477107407409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45934.477107407409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45934.477107407409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45934.477107407409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45934.477107407409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45934.477107407409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45934.477107407409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45934.477107407409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45934.477107407409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45934.477107407409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45934.477107407409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45934.477107407409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45934.477107407409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45934.477107407409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45934.477107407409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45934.477107407409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45934.477107407409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45934.477107407409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45934.477107407409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45934.477107407409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45934.477107407409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45934.477107407409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45934.477107407409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45934.477107407409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45934.477107407409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45934.477107407409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45934.477107407409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45934.477107407409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45934.477107407409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45934.477107407409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45934.477107407409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45934.477107407409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45934.477107407409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45934.477107407409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45934.477107407409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45934.477107407409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45934.477107407409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45934.477107407409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45934.477107407409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45934.477107407409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45934.477107407409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45934.477107407409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45934.477107407409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45934.477107407409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45934.477107407409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45934.477107407409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45934.477107407409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45934.477107407409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45934.477107407409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45934.477107407409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45934.477107407409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45934.477107407409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45934.477107407409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45934.477107407409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45934.477107407409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45934.477107407409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45934.477107407409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45934.477107407409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45934.477107407409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45934.477107407409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45934.477107407409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45934.477107407409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45934.477107407409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45934.477107407409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45934.477107407409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45934.477107407409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45934.477107407409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45934.477107407409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45934.477107407409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45934.477107407409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45934.477107407409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45934.477107407409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45934.477107407409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45934.477107407409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45934.477107407409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45934.477107407409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45934.477107407409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45934.477107407409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45934.477107407409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45934.477107407409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45934.477107407409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45934.477107407409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45934.477107407409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45934.477107407409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45934.477107407409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45934.477107407409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45934.477107407409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45934.477107407409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45934.477107407409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45934.477107407409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45934.477107407409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45934.477107407409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45934.477107407409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45934.477107407409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45934.477107407409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45934.477107407409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45934.477107407409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45934.477107407409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45934.477107407409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45934.477107407409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45934.477107407409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45934.477107407409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45934.477107407409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45934.477107407409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45934.477107407409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45934.477107407409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45934.477107407409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45934.477107407409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45934.477107407409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45934.477107407409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45934.477107407409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45934.477107407409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45934.477107407409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45934.477107407409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45934.477107407409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45934.477107407409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45934.477107407409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45934.477107407409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45934.477107407409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45934.477107407409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45934.477107407409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45934.477107407409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45934.477107407409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45934.477107407409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45934.477107407409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45934.477107407409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45934.477107407409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45934.477107407409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45934.477107407409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45934.477107407409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45934.477107407409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45934.477107407409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45934.477107407409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45934.477107407409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45934.477107407409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45934.477107407409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45934.477107407409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45934.477107407409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45934.477107407409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45934.477107407409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45934.477107407409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45934.477107407409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45934.477107407409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45934.477107407409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45934.477107407409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45934.477107407409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45934.477107407409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45934.477107407409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45934.477107407409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45934.477107407409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45934.477107407409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45934.477107407409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45934.477107407409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45934.477107407409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45934.477107407409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45934.477107407409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45934.477107407409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45934.477107407409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45934.477107407409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45934.477107407409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45934.477107407409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45934.477107407409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45934.477107407409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45934.477107407409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45934.477107407409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45934.477107407409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45934.477107407409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45934.477107407409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45934.477107407409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45934.477107407409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45934.477107407409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45934.477107407409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45934.477107407409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45934.477107407409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45934.477107407409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45934.477107407409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45934.477107407409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45934.477107407409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45934.477107407409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45934.477107407409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45934.477107407409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45934.477107407409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45934.477107407409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45934.477107407409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45934.477107407409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45934.477107407409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45934.477107407409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45934.477107407409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45934.477107407409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45934.477107407409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45934.477107407409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45934.477107407409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45934.477107407409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45934.477107407409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45934.477107407409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45934.477107407409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45934.477107407409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45934.477107407409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45934.477107407409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45934.477107407409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45934.477107407409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45934.477107407409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45934.477107407409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45934.477107407409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45934.477107407409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45934.477107407409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45934.477107407409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45934.477107407409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45934.477107407409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45934.477107407409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45934.477107407409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45934.477107407409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45934.477107407409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45934.477107407409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45934.477107407409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45934.477107407409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45934.477107407409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45934.477107407409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45934.477107407409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45934.477107407409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45934.477107407409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45934.477107407409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45934.477107407409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45934.477107407409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45934.477107407409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45934.477107407409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45934.477107407409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45934.477107407409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45934.477107407409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45934.477107407409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45934.477107407409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45934.477107407409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45934.477107407409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45934.477107407409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45934.477107407409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45934.477107407409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45934.477107407409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45934.477107407409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45934.477107407409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45934.477107407409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45934.477107407409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45934.477107407409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45934.477107407409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45934.477107407409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45934.477107407409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45934.477107407409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45934.477107407409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45934.477107407409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45934.477107407409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45934.477107407409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45934.477107407409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45934.477107407409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45934.477107407409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45934.477107407409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45934.477107407409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45934.477107407409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45934.477107407409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45934.477107407409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45934.477107407409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45934.477107407409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45934.477107407409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45934.477107407409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45934.477107407409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45934.477107407409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45934.477107407409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45934.477107407409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45934.477107407409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45934.477107407409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45934.477107407409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45934.477107407409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45934.477107407409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45934.477107407409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45934.477107407409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45934.477107407409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45934.477107407409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45934.477107407409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45934.477107407409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45934.477107407409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45934.477107407409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45934.477107407409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45934.477107407409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45934.477107407409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45934.477107407409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45934.477107407409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45934.477107407409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45934.477107407409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45934.477107407409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45934.477107407409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45934.477107407409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45934.477107407409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45934.477107407409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45934.477107407409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45934.477107407409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45934.477107407409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45934.477107407409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45934.477107407409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45934.477107407409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45934.477107407409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45934.477107407409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45934.477107407409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45934.477107407409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45934.477107407409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45934.477107407409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45934.477107407409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45934.477107407409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45934.477107407409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45934.477107407409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45934.477107407409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45934.477107407409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45934.477107407409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45934.477107407409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45934.477107407409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45934.477107407409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45934.477107407409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45934.477107407409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45934.477107407409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45934.477107407409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45934.477107407409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45934.477107407409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45934.477107407409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45934.477107407409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45934.477107407409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45934.477107407409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45934.477107407409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45934.477107407409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45934.477107407409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45934.477107407409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45934.477107407409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45934.477107407409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45934.477107407409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45934.477107407409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45934.477107407409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45934.477107407409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45934.477107407409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45934.477107407409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45934.477107407409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45934.477107407409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45934.477107407409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45934.477107407409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45934.477107407409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45934.477107407409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45934.477107407409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45934.477107407409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45934.477107407409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45934.477107407409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45934.477107407409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45934.477107407409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45934.477107407409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45934.477107407409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45934.477107407409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45934.477107407409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45934.477107407409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45934.477107407409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45934.477107407409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45934.477107407409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45934.477107407409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45934.477107407409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45934.477107407409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45934.477107407409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45934.477107407409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45934.477107407409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45934.477107407409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45934.477107407409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45934.477107407409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45934.477107407409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45934.477107407409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45934.477107407409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45934.477107407409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45934.477107407409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45934.477107407409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45934.477107407409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45934.477107407409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45934.477107407409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45934.477107407409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45934.477107407409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45934.477107407409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45934.477107407409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45934.477107407409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45934.477107407409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45934.477107407409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45934.477107407409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45934.477107407409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45934.477107407409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45934.477107407409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45934.477107407409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45934.477107407409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45934.477107407409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45934.477107407409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45934.477107407409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45934.477107407409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45934.477107407409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45934.477107407409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45934.477107407409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45934.477107407409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45934.477107407409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45934.477107407409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45934.477107407409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45934.477107407409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45934.477107407409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45934.477107407409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45934.477107407409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45934.477107407409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45934.477107407409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45934.477107407409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45934.477107407409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45934.477107407409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45934.477107407409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45934.477107407409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45934.477107407409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45934.477107407409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45934.477107407409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45934.477107407409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45934.477107407409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45934.477107407409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45934.477107407409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45934.477107407409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45934.477107407409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45934.477107407409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45934.477107407409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45934.477107407409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45934.477107407409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45934.477107407409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45934.477107407409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45934.477107407409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45934.477107407409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45934.477107407409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45934.477107407409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45934.477107407409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45934.477107407409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45934.477107407409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45934.477107407409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45934.477107407409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45934.477107407409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45934.477107407409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45934.477107407409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45934.477107407409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45934.477107407409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45934.477107407409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45934.477107407409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45934.477107407409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45934.477107407409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45934.477107407409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45934.477107407409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45934.477107407409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45934.477107407409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45934.477107407409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45934.477107407409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45934.477107407409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45934.477107407409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45934.477107407409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45934.477107407409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45934.477107407409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45934.477107407409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45934.477107407409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45934.477107407409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45934.477107407409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45934.477107407409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45934.477107407409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45934.477107407409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45934.477107407409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45934.477107407409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45934.477107407409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45934.477107407409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45934.477107407409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45934.477107407409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45934.477107407409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45934.477107407409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45934.477107407409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45934.477107407409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45934.477107407409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45934.477107407409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45934.477107407409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45934.477107407409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45934.477107407409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45934.477107407409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45934.477107407409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45934.477107407409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45934.477107407409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45934.477107407409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45934.477107407409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45934.477107407409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45934.477107407409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45934.477107407409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45934.477107407409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45934.477107407409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45934.477107407409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45934.477107407409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45934.477107407409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45934.477107407409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45934.477107407409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45934.477107407409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45934.477107407409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45934.477107407409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45934.477107407409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45934.477107407409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45934.477107407409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45934.477107407409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45934.477107407409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45934.477107407409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45934.477107407409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45934.477107407409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45934.477107407409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45934.477107407409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45934.477107407409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45934.477107407409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45934.477107407409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45934.477107407409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45934.477107407409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45934.477107407409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45934.477107407409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45934.477107407409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45934.477107407409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45934.477107407409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45934.477107407409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45934.477107407409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45934.477107407409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45934.477107407409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45934.477107407409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45934.477107407409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45934.477107407409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45934.477107407409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45934.477107407409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45934.477107407409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45934.477107407409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45934.477107407409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45934.477107407409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45934.477107407409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45934.477107407409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45934.477107407409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45934.477107407409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45934.477107407409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45934.477107407409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45934.477107407409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45934.477107407409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45934.477107407409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45934.477107407409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45934.477107407409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45934.477107407409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45934.477107407409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45934.477107407409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45934.477107407409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45934.477107407409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45934.477107407409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45934.477107407409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45934.477107407409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45934.477107407409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45934.477107407409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45934.477107407409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45934.477107407409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45934.477107407409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45934.477107407409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45934.477107407409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45934.477107407409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45934.477107407409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45934.477107407409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45934.477107407409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45934.477107407409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45934.477107407409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45934.477107407409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45934.477107407409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45934.477107407409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45934.477107407409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45934.477107407409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45934.477107407409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45934.477107407409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45934.477107407409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45934.477107407409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45934.477107407409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45934.477107407409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45934.477107407409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45934.477107407409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45934.477107407409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45934.477107407409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45934.477107407409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45934.477107407409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45934.477107407409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45934.477107407409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45934.477107407409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45934.477107407409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45934.477107407409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45934.477107407409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45934.477107407409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45934.477107407409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45934.477107407409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45934.477107407409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45934.477107407409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45934.477107407409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45934.477107407409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45934.477107407409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45934.477107407409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45934.477107407409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45934.477107407409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45934.477107407409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45934.477107407409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45934.477107407409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45934.477107407409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45934.477107407409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45934.477107407409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45934.477107407409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45934.477107407409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45934.477107407409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45934.477107407409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45934.477107407409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45934.477107407409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45934.477107407409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45934.477107407409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45934.477107407409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45934.477107407409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45934.477107407409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45934.477107407409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45934.477107407409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45934.477107407409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45934.477107407409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45934.477107407409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45934.477107407409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45934.477107407409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45934.477107407409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45934.477107407409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45934.477107407409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45934.477107407409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45934.477107407409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45934.477107407409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45934.477107407409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45934.477107407409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45934.477107407409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45934.477107407409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45934.477107407409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45934.477107407409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45934.477107407409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45934.477107407409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45934.477107407409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45934.477107407409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45934.477107407409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45934.477107407409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45934.477107407409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45934.477107407409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45934.477107407409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45934.477107407409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45934.477107407409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45934.477107407409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45934.477107407409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45934.477107407409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45934.477107407409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45934.477107407409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45934.477107407409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45934.477107407409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45934.477107407409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45934.477107407409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45934.477107407409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45934.477107407409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45934.477107407409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45934.477107407409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45934.477107407409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45934.477107407409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45934.477107407409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45934.477107407409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45934.477107407409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45934.477107407409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45934.477107407409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45934.477107407409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45934.477107407409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45934.477107407409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45934.477107407409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45934.477107407409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45934.477107407409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45934.477107407409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45934.477107407409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45934.477107407409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45934.477107407409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45934.477107407409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45934.477107407409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45934.477107407409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45934.477107407409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45934.477107407409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45934.477107407409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45934.477107407409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45934.477107407409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45934.477107407409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45934.477107407409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45934.477107407409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45934.477107407409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45934.477107407409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45934.477107407409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45934.477107407409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45934.477107407409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45934.477107407409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45934.477107407409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45934.477107407409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45934.477107407409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45934.477107407409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45934.477107407409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45934.477107407409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45934.477107407409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45934.477107407409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45934.477107407409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45934.477107407409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45934.477107407409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45934.477107407409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45934.477107407409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45934.477107407409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45934.477107407409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45934.477107407409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45934.477107407409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45934.477107407409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45934.477107407409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45934.477107407409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45934.477107407409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45934.477107407409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45934.477107407409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45934.477107407409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45934.477107407409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45934.477107407409</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230.99638981481257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3.5868296296321205</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45934.477107407409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45934.477107407409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45934.477107407409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45934.477107407409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45934.477107407409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45934.477107407409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45934.477107407409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45934.477107407409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45934.477107407409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45934.477107407409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45934.477107407409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45934.477107407409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45934.477107407409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45934.477107407409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45934.477107407409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45934.477107407409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45934.477107407409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45934.477107407409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45934.477107407409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45934.477107407409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45934.477107407409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45934.477107407409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45934.477107407409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45934.477107407409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45934.477107407409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45934.477107407409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45934.477107407409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45934.477107407409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45934.477107407409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45934.477107407409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45934.477107407409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45934.477107407409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45934.477107407409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45934.477107407409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42.645047222220455</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8.2882300925921299</v>
      </c>
      <c r="H3" s="38">
        <v>45926.158159722225</v>
      </c>
      <c r="I3" s="37" t="str">
        <f>IFERROR(VLOOKUP(D3,DB!A:F,6,0),"")</f>
        <v>SCECO</v>
      </c>
      <c r="J3" s="37" t="str">
        <f>IFERROR(VLOOKUP(D3,DB!A:G,7,0),"")</f>
        <v>Good</v>
      </c>
      <c r="K3" s="37" t="s">
        <v>39060</v>
      </c>
      <c r="L3" s="37" t="str">
        <f>IFERROR(VLOOKUP(D3,DB!A:I,9,0),"")</f>
        <v>Latis</v>
      </c>
      <c r="M3" s="136"/>
    </row>
    <row r="4" spans="1:13" ht="15">
      <c r="A4" s="37"/>
      <c r="B4" s="37" t="str">
        <f>IFERROR(VLOOKUP(D4,DB!A:K,11,0),"")</f>
        <v/>
      </c>
      <c r="C4" s="37"/>
      <c r="D4" s="37"/>
      <c r="E4" s="37"/>
      <c r="F4" s="38"/>
      <c r="G4" s="39">
        <f ca="1">IFERROR(NOW()-F4,"-")</f>
        <v>45934.477107407409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45934.477107407409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45934.477107407409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45934.477107407409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45934.477107407409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45934.477107407409</v>
      </c>
      <c r="H9" s="38"/>
      <c r="I9" s="37" t="str">
        <f>IFERROR(VLOOKUP(D9,DB!A:F,6,0),"")</f>
        <v/>
      </c>
      <c r="J9" s="37" t="str">
        <f>IFERROR(VLOOKUP(D9,DB!A:G,7,0),"")</f>
        <v/>
      </c>
      <c r="K9" s="37"/>
      <c r="L9" s="37" t="str">
        <f>IFERROR(VLOOKUP(D9,DB!A:I,9,0),"")</f>
        <v/>
      </c>
      <c r="M9" s="136"/>
    </row>
    <row r="10" spans="1:13" ht="15">
      <c r="A10" s="37"/>
      <c r="B10" s="37" t="str">
        <f>IFERROR(VLOOKUP(D10,DB!A:K,11,0),"")</f>
        <v>R5</v>
      </c>
      <c r="C10" s="37"/>
      <c r="D10" t="s">
        <v>30538</v>
      </c>
      <c r="E10" s="37"/>
      <c r="F10" s="38"/>
      <c r="G10" s="39">
        <f ca="1">IFERROR(NOW()-F10,"-")</f>
        <v>45934.477107407409</v>
      </c>
      <c r="H10" s="38"/>
      <c r="I10" s="37" t="str">
        <f>IFERROR(VLOOKUP(D10,DB!A:F,6,0),"")</f>
        <v>SCECO</v>
      </c>
      <c r="J10" s="37" t="str">
        <f>IFERROR(VLOOKUP(D10,DB!A:G,7,0),"")</f>
        <v>Dead</v>
      </c>
      <c r="K10" s="37"/>
      <c r="L10" s="37" t="str">
        <f>IFERROR(VLOOKUP(D10,DB!A:I,9,0),"")</f>
        <v>Latis</v>
      </c>
      <c r="M10" s="136"/>
    </row>
    <row r="11" spans="1:13" ht="15">
      <c r="A11" s="37"/>
      <c r="B11" s="37" t="str">
        <f>IFERROR(VLOOKUP(D11,DB!A:K,11,0),"")</f>
        <v>R5</v>
      </c>
      <c r="C11" s="37"/>
      <c r="D11" s="37" t="s">
        <v>31265</v>
      </c>
      <c r="E11" s="37"/>
      <c r="F11" s="38"/>
      <c r="G11" s="39">
        <f ca="1">IFERROR(NOW()-F11,"-")</f>
        <v>45934.477107407409</v>
      </c>
      <c r="H11" s="38"/>
      <c r="I11" s="37" t="str">
        <f>IFERROR(VLOOKUP(D11,DB!A:F,6,0),"")</f>
        <v>SCECO</v>
      </c>
      <c r="J11" s="37" t="str">
        <f>IFERROR(VLOOKUP(D11,DB!A:G,7,0),"")</f>
        <v>Good</v>
      </c>
      <c r="K11" s="37"/>
      <c r="L11" s="37" t="str">
        <f>IFERROR(VLOOKUP(D11,DB!A:I,9,0),"")</f>
        <v>Latis</v>
      </c>
      <c r="M11" s="136"/>
    </row>
    <row r="12" spans="1:13" ht="15">
      <c r="A12" s="37"/>
      <c r="B12" s="37" t="str">
        <f>IFERROR(VLOOKUP(D12,DB!A:K,11,0),"")</f>
        <v/>
      </c>
      <c r="C12" s="37"/>
      <c r="D12" s="37"/>
      <c r="E12" s="37"/>
      <c r="F12" s="38"/>
      <c r="G12" s="39">
        <f ca="1">IFERROR(NOW()-F12,"-")</f>
        <v>45934.477107407409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45934.477107407409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45934.477107407409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45934.477107407409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45934.477107407409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45934.477107407409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45934.477107407409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45934.477107407409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45934.477107407409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45934.477107407409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45934.477107407409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45934.477107407409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45934.477107407409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45934.477107407409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45934.477107407409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45934.477107407409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45934.477107407409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45934.477107407409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45934.477107407409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45934.477107407409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45934.477107407409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45934.477107407409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45934.477107407409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45934.477107407409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45934.477107407409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45934.477107407409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45934.477107407409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45934.477107407409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45934.477107407409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45934.477107407409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45934.477107407409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45934.477107407409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45934.477107407409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45934.477107407409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45934.477107407409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45934.477107407409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45934.477107407409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45934.477107407409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45934.477107407409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45934.477107407409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45934.477107407409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45934.477107407409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45934.477107407409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45934.477107407409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45934.477107407409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45934.477107407409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45934.477107407409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45934.477107407409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45934.477107407409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45934.477107407409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45934.477107407409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45934.477107407409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45934.477107407409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45934.477107407409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45934.477107407409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45934.477107407409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45934.477107407409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45934.477107407409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45934.477107407409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45934.477107407409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45934.477107407409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45934.477107407409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45934.477107407409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45934.477107407409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45934.477107407409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45934.477107407409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45934.477107407409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45934.477107407409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45934.477107407409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45934.477107407409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45934.477107407409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45934.477107407409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45934.477107407409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45934.477107407409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45934.477107407409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45934.477107407409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45934.477107407409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45934.477107407409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45934.477107407409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45934.477107407409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45934.477107407409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45934.477107407409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45934.477107407409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45934.477107407409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45934.477107407409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45934.477107407409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45934.477107407409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45934.477107407409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45934.477107407409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45934.477107407409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45934.477107407409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45934.477107407409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45934.477107407409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45934.477107407409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45934.477107407409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45934.477107407409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45934.477107407409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45934.477107407409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45934.477107407409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45934.477107407409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45934.477107407409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45934.477107407409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45934.477107407409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45934.477107407409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45934.477107407409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45934.477107407409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45934.477107407409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45934.477107407409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45934.477107407409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45934.477107407409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45934.477107407409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45934.477107407409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45934.477107407409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45934.477107407409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45934.477107407409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45934.477107407409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45934.477107407409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45934.477107407409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45934.477107407409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45934.477107407409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45934.477107407409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45934.477107407409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45934.477107407409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45934.477107407409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45934.477107407409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45934.477107407409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45934.477107407409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45934.477107407409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45934.477107407409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45934.477107407409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45934.477107407409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45934.477107407409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45934.477107407409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45934.477107407409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45934.477107407409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45934.477107407409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45934.477107407409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45934.477107407409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45934.477107407409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45934.477107407409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45934.477107407409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45934.477107407409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45934.477107407409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45934.477107407409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45934.477107407409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45934.477107407409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45934.477107407409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45934.477107407409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45934.477107407409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45934.477107407409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45934.477107407409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45934.477107407409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45934.477107407409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45934.477107407409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45934.477107407409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45934.477107407409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45934.477107407409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45934.477107407409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45934.477107407409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45934.477107407409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45934.477107407409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45934.477107407409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45934.477107407409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45934.477107407409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45934.477107407409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45934.477107407409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45934.477107407409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45934.477107407409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45934.477107407409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45934.477107407409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45934.477107407409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45934.477107407409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45934.477107407409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45934.477107407409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45934.477107407409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45934.477107407409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45934.477107407409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45934.477107407409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45934.477107407409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45934.477107407409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45934.477107407409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45934.477107407409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39061</v>
      </c>
      <c r="B2" s="137" t="s">
        <v>5398</v>
      </c>
      <c r="C2" s="137">
        <v>1</v>
      </c>
      <c r="D2" s="137" t="s">
        <v>32861</v>
      </c>
      <c r="E2" s="137" t="s">
        <v>39062</v>
      </c>
      <c r="F2" s="138">
        <v>45933.880972222221</v>
      </c>
      <c r="G2" s="139">
        <f ca="1">IFERROR(NOW()-F2,"-")</f>
        <v>0.59613518518744968</v>
      </c>
      <c r="H2" s="140">
        <v>45929.455266203702</v>
      </c>
      <c r="I2" s="137" t="str">
        <f>IFERROR(VLOOKUP(D2,DB!A:F,6,0),"")</f>
        <v>SCECO</v>
      </c>
      <c r="J2" s="137" t="str">
        <f>IFERROR(VLOOKUP(D2,DB!A:G,7,0),"")</f>
        <v>In progress</v>
      </c>
      <c r="K2" s="137" t="s">
        <v>39063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39064</v>
      </c>
      <c r="B3" s="137" t="s">
        <v>5398</v>
      </c>
      <c r="C3" s="137">
        <v>1</v>
      </c>
      <c r="D3" s="137" t="s">
        <v>34463</v>
      </c>
      <c r="E3" s="137" t="s">
        <v>39062</v>
      </c>
      <c r="F3" s="138">
        <v>45926.772847222222</v>
      </c>
      <c r="G3" s="139">
        <f ca="1">IFERROR(NOW()-F3,"-")</f>
        <v>7.7042601851862855</v>
      </c>
      <c r="H3" s="140">
        <v>45927.449074074102</v>
      </c>
      <c r="I3" s="137" t="str">
        <f>IFERROR(VLOOKUP(D3,DB!A:F,6,0),"")</f>
        <v>SCECO</v>
      </c>
      <c r="J3" s="137" t="str">
        <f>IFERROR(VLOOKUP(D3,DB!A:G,7,0),"")</f>
        <v>Weak</v>
      </c>
      <c r="K3" s="137" t="s">
        <v>39063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39065</v>
      </c>
      <c r="B4" s="137" t="s">
        <v>5398</v>
      </c>
      <c r="C4" s="137">
        <v>1</v>
      </c>
      <c r="D4" s="137" t="s">
        <v>33408</v>
      </c>
      <c r="E4" s="137" t="s">
        <v>38964</v>
      </c>
      <c r="F4" s="138">
        <v>45932.818645833337</v>
      </c>
      <c r="G4" s="139">
        <f ca="1">IFERROR(NOW()-F4,"-")</f>
        <v>1.6584615740721347</v>
      </c>
      <c r="H4" s="140">
        <v>45931.969363425924</v>
      </c>
      <c r="I4" s="137" t="str">
        <f>IFERROR(VLOOKUP(D4,DB!A:F,6,0),"")</f>
        <v>SCECO</v>
      </c>
      <c r="J4" s="137" t="str">
        <f>IFERROR(VLOOKUP(D4,DB!A:G,7,0),"")</f>
        <v>Dead</v>
      </c>
      <c r="K4" s="137" t="s">
        <v>39063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39066</v>
      </c>
      <c r="B5" s="137" t="str">
        <f>IFERROR(VLOOKUP(D5,DB!A:K,11,0),"")</f>
        <v>R6</v>
      </c>
      <c r="C5" s="137">
        <v>1</v>
      </c>
      <c r="D5" s="137" t="s">
        <v>33684</v>
      </c>
      <c r="E5" s="137" t="s">
        <v>38964</v>
      </c>
      <c r="F5" s="140">
        <v>45933.705324074072</v>
      </c>
      <c r="G5" s="139">
        <f ca="1">IFERROR(NOW()-F5,"-")</f>
        <v>0.77178333333722549</v>
      </c>
      <c r="H5" s="140">
        <v>45933.228229166663</v>
      </c>
      <c r="I5" s="137" t="str">
        <f>IFERROR(VLOOKUP(D5,DB!A:F,6,0),"")</f>
        <v>SCECO</v>
      </c>
      <c r="J5" s="137" t="str">
        <f>IFERROR(VLOOKUP(D5,DB!A:G,7,0),"")</f>
        <v>Weak</v>
      </c>
      <c r="K5" s="137" t="s">
        <v>39067</v>
      </c>
      <c r="L5" s="137" t="str">
        <f>IFERROR(VLOOKUP(D5,DB!A:I,9,0),"")</f>
        <v>Latis</v>
      </c>
    </row>
    <row r="6" spans="1:16383" ht="31.5" customHeight="1">
      <c r="A6" s="121"/>
      <c r="B6" s="137" t="str">
        <f>IFERROR(VLOOKUP(D6,DB!A:K,11,0),"")</f>
        <v>R6</v>
      </c>
      <c r="C6" s="137"/>
      <c r="D6" s="137" t="s">
        <v>31933</v>
      </c>
      <c r="E6" s="137"/>
      <c r="F6" s="137"/>
      <c r="G6" s="139">
        <f ca="1">IFERROR(NOW()-F6,"-")</f>
        <v>45934.477107407409</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45934.477107407409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45934.477107407409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45934.477107407409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45934.477107407409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45934.477107407409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45934.477107407409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45934.477107407409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45934.477107407409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45934.477107407409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45934.477107407409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45934.477107407409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45934.477107407409</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45934.477107407409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45934.477107407409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45934.477107407409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45934.477107407409</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45934.477107407409</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45934.477107407409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45934.477107407409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45934.477107407409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45934.477107407409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45934.477107407409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45934.477107407409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45934.477107407409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45934.477107407409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45934.477107407409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45934.477107407409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45934.477107407409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45934.477107407409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45934.477107407409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45934.477107407409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45934.477107407409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45934.477107407409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45934.477107407409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45934.477107407409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45934.477107407409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45934.477107407409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45934.477107407409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45934.477107407409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45934.477107407409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45934.477107407409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45934.477107407409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45934.477107407409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45934.477107407409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45934.477107407409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45934.477107407409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45934.477107407409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45934.477107407409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45934.477107407409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45934.477107407409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45934.477107407409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45934.477107407409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45934.477107407409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45934.477107407409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45934.477107407409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45934.477107407409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45934.477107407409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45934.477107407409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45934.477107407409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45934.477107407409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45934.477107407409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45934.477107407409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45934.477107407409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45934.477107407409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45934.477107407409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45934.477107407409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45934.477107407409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45934.477107407409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45934.477107407409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45934.477107407409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45934.477107407409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45934.477107407409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45934.477107407409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45934.477107407409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45934.477107407409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45934.477107407409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45934.477107407409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45934.477107407409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45934.477107407409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45934.477107407409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45934.477107407409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45934.477107407409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45934.477107407409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45934.477107407409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45934.477107407409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45934.477107407409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45934.477107407409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45934.477107407409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45934.477107407409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45934.477107407409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45934.477107407409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45934.477107407409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45934.477107407409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45934.477107407409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45934.477107407409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45934.477107407409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45934.477107407409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45934.477107407409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45934.477107407409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45934.477107407409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45934.477107407409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45934.477107407409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45934.477107407409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45934.477107407409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45934.477107407409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45934.477107407409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45934.477107407409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45934.477107407409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45934.477107407409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45934.477107407409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45934.477107407409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45934.477107407409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45934.477107407409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45934.477107407409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45934.477107407409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45934.477107407409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45934.477107407409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45934.477107407409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45934.477107407409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45934.477107407409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45934.477107407409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45934.477107407409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45934.477107407409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45934.477107407409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45934.477107407409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45934.477107407409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45934.477107407409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45934.477107407409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45934.477107407409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45934.477107407409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45934.477107407409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45934.477107407409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45934.477107407409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45934.477107407409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45934.477107407409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45934.477107407409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45934.477107407409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45934.477107407409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45934.477107407409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45934.477107407409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45934.477107407409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45934.477107407409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45934.477107407409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45934.477107407409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45934.477107407409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45934.477107407409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45934.477107407409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45934.477107407409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45934.477107407409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45934.477107407409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45934.477107407409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45934.477107407409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45934.477107407409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45934.477107407409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45934.477107407409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45934.477107407409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45934.477107407409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45934.477107407409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45934.477107407409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45934.477107407409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45934.477107407409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45934.477107407409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45934.477107407409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45934.477107407409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45934.477107407409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45934.477107407409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45934.477107407409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45934.477107407409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45934.477107407409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45934.477107407409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45934.477107407409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45934.477107407409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45934.477107407409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45934.477107407409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45934.477107407409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45934.477107407409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45934.477107407409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45934.477107407409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45934.477107407409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45934.477107407409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45934.477107407409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45934.477107407409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45934.477107407409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45934.477107407409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45934.477107407409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45934.477107407409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45934.477107407409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45934.477107407409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45934.477107407409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45934.477107407409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45934.477107407409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45934.477107407409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45934.477107407409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45934.477107407409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45934.477107407409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45934.477107407409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45934.477107407409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45934.477107407409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45934.477107407409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45934.477107407409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45934.477107407409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45934.477107407409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45934.477107407409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45934.477107407409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45934.477107407409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45934.477107407409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45934.477107407409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45934.477107407409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45934.477107407409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45934.477107407409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45934.477107407409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45934.477107407409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45934.477107407409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45934.477107407409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45934.477107407409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45934.477107407409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45934.477107407409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45934.477107407409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45934.477107407409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45934.477107407409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45934.477107407409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45934.477107407409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45934.477107407409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45934.477107407409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45934.477107407409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45934.477107407409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45934.477107407409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45934.477107407409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45934.477107407409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45934.477107407409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45934.477107407409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45934.477107407409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45934.477107407409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45934.477107407409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45934.477107407409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45934.477107407409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45934.477107407409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45934.477107407409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45934.477107407409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45934.477107407409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45934.477107407409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45934.477107407409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45934.477107407409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45934.477107407409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45934.477107407409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45934.477107407409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45934.477107407409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45934.477107407409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45934.477107407409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45934.477107407409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45934.477107407409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45934.477107407409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45934.477107407409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45934.477107407409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45934.477107407409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45934.477107407409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45934.477107407409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45934.477107407409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45934.477107407409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45934.477107407409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45934.477107407409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45934.477107407409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45934.477107407409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45934.477107407409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45934.477107407409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45934.477107407409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45934.477107407409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45934.477107407409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45934.477107407409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45934.477107407409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45934.477107407409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45934.477107407409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45934.477107407409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45934.477107407409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45934.477107407409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45934.477107407409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45934.477107407409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45934.477107407409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45934.477107407409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45934.477107407409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45934.477107407409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45934.477107407409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45934.477107407409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45934.477107407409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45934.477107407409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45934.477107407409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45934.477107407409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45934.477107407409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45934.477107407409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45934.477107407409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45934.477107407409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45934.477107407409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45934.477107407409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45934.477107407409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45934.477107407409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45934.477107407409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45934.477107407409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45934.477107407409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45934.477107407409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45934.477107407409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45934.477107407409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45934.477107407409</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2025-10-04T08:28:34Z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