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23" documentId="13_ncr:1_{F6CB121F-512D-4AA6-A0C1-0FB36C537598}" xr6:coauthVersionLast="47" xr6:coauthVersionMax="47" xr10:uidLastSave="{6ED15C03-9508-45E6-B835-174A1C11B0EF}"/>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<sst xmlns="http://schemas.openxmlformats.org/spreadsheetml/2006/main" count="178576" uniqueCount="39073">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</sst>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2" totalsRowShown="0" headerRowDxfId="157" dataDxfId="156" headerRowBorderDxfId="154" tableBorderDxfId="155" totalsRowBorderDxfId="153">
  <autoFilter ref="A1:CJ3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270.43421944444708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45933.382645370373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45933.382645370373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45933.382645370373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45933.382645370373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45933.382645370373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45933.382645370373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45933.382645370373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45933.382645370373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45933.382645370373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45933.382645370373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45933.382645370373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45933.382645370373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45933.382645370373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45933.382645370373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45933.382645370373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45933.382645370373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45933.382645370373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45933.382645370373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45933.382645370373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45933.382645370373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45933.382645370373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45933.382645370373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45933.382645370373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45933.382645370373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45933.382645370373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45933.382645370373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45933.382645370373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45933.382645370373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45933.382645370373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45933.382645370373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45933.382645370373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45933.382645370373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45933.382645370373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45933.382645370373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45933.382645370373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45933.382645370373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45933.382645370373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45933.382645370373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45933.382645370373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45933.382645370373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45933.382645370373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45933.382645370373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45933.382645370373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45933.382645370373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45933.382645370373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45933.382645370373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45933.382645370373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45933.382645370373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45933.382645370373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45933.382645370373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45933.382645370373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45933.382645370373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45933.382645370373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45933.382645370373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45933.382645370373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45933.382645370373</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C73D4B65-34B1-4D7B-A42B-E17DEA642F0A}"/>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2"/>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241.73086296296242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126.65556203704182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108.38280740741175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45933.382645370373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45933.382645370373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45933.382645370373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45933.382645370373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45933.382645370373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45933.382645370373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45933.382645370373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45933.382645370373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45933.382645370373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45933.382645370373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45933.382645370373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45933.382645370373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45933.382645370373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45933.382645370373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45933.382645370373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45933.382645370373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45933.382645370373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45933.382645370373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45933.382645370373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45933.382645370373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45933.382645370373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45933.382645370373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45933.382645370373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45933.382645370373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45933.382645370373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45933.382645370373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45933.382645370373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45933.382645370373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45933.382645370373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45933.382645370373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45933.382645370373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45933.382645370373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45933.382645370373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45933.382645370373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45933.382645370373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45933.382645370373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45933.382645370373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45933.382645370373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45933.382645370373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45933.382645370373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45933.382645370373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45933.382645370373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45933.382645370373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45933.382645370373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45933.382645370373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45933.382645370373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45933.382645370373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45933.382645370373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45933.382645370373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45933.382645370373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45933.382645370373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45933.382645370373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45933.382645370373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45933.382645370373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45933.382645370373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45933.382645370373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45933.382645370373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45933.382645370373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45933.382645370373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45933.382645370373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45933.382645370373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45933.382645370373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45933.382645370373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45933.382645370373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45933.382645370373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45933.382645370373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45933.382645370373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45933.382645370373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45933.382645370373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45933.382645370373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45933.382645370373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45933.382645370373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45933.382645370373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45933.382645370373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45933.382645370373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45933.382645370373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45933.382645370373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45933.382645370373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45933.382645370373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45933.382645370373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45933.382645370373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45933.382645370373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45933.382645370373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45933.382645370373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45933.382645370373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45933.382645370373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45933.382645370373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45933.382645370373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45933.382645370373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45933.382645370373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45933.382645370373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45933.382645370373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45933.382645370373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45933.382645370373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45933.382645370373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45933.382645370373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45933.382645370373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45933.382645370373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45933.382645370373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45933.382645370373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45933.382645370373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45933.382645370373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45933.382645370373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45933.382645370373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45933.382645370373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45933.382645370373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45933.382645370373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45933.382645370373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45933.382645370373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45933.382645370373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45933.382645370373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45933.382645370373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45933.382645370373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45933.382645370373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45933.382645370373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45933.382645370373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45933.382645370373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45933.382645370373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45933.382645370373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45933.382645370373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45933.382645370373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45933.382645370373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45933.382645370373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45933.382645370373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45933.382645370373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45933.382645370373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45933.382645370373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45933.382645370373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45933.382645370373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45933.382645370373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45933.382645370373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45933.382645370373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45933.382645370373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45933.382645370373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45933.382645370373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45933.382645370373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45933.382645370373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45933.382645370373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45933.382645370373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45933.382645370373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45933.382645370373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45933.382645370373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45933.382645370373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45933.382645370373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45933.382645370373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45933.382645370373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45933.382645370373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45933.382645370373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45933.382645370373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45933.382645370373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45933.382645370373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45933.382645370373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45933.382645370373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45933.382645370373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45933.382645370373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45933.382645370373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45933.382645370373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45933.382645370373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45933.382645370373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45933.382645370373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45933.382645370373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45933.382645370373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45933.382645370373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45933.382645370373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45933.382645370373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45933.382645370373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45933.382645370373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45933.382645370373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45933.382645370373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45933.382645370373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45933.382645370373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45933.382645370373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45933.382645370373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45933.382645370373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45933.382645370373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45933.382645370373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45933.382645370373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45933.382645370373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45933.382645370373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45933.382645370373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45933.382645370373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45933.382645370373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45933.382645370373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45933.382645370373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45933.382645370373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45933.382645370373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45933.382645370373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45933.382645370373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45933.382645370373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45933.382645370373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45933.382645370373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45933.382645370373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45933.382645370373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45933.382645370373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45933.382645370373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45933.382645370373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45933.382645370373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45933.382645370373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45933.382645370373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45933.382645370373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45933.382645370373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45933.382645370373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45933.382645370373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45933.382645370373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45933.382645370373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45933.382645370373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45933.382645370373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45933.382645370373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45933.382645370373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45933.382645370373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45933.382645370373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45933.382645370373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45933.382645370373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45933.382645370373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45933.382645370373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45933.382645370373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45933.382645370373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45933.382645370373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45933.382645370373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45933.382645370373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45933.382645370373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45933.382645370373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45933.382645370373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45933.382645370373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45933.382645370373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45933.382645370373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45933.382645370373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45933.382645370373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45933.382645370373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45933.382645370373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45933.382645370373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45933.382645370373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45933.382645370373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45933.382645370373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45933.382645370373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45933.382645370373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45933.382645370373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45933.382645370373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45933.382645370373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45933.382645370373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45933.382645370373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45933.382645370373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45933.382645370373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45933.382645370373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45933.382645370373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45933.382645370373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45933.382645370373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45933.382645370373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45933.382645370373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45933.382645370373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45933.382645370373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45933.382645370373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45933.382645370373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45933.382645370373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45933.382645370373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45933.382645370373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45933.382645370373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45933.382645370373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45933.382645370373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45933.382645370373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45933.382645370373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45933.382645370373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45933.382645370373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45933.382645370373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45933.382645370373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45933.382645370373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45933.382645370373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45933.382645370373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45933.382645370373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45933.382645370373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45933.382645370373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45933.382645370373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45933.382645370373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45933.382645370373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45933.382645370373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45933.382645370373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45933.382645370373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45933.382645370373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45933.382645370373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45933.382645370373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45933.382645370373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45933.382645370373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45933.382645370373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45933.382645370373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45933.382645370373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45933.382645370373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45933.382645370373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45933.382645370373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45933.382645370373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45933.382645370373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45933.382645370373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45933.382645370373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45933.382645370373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45933.382645370373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45933.382645370373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45933.382645370373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45933.382645370373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45933.382645370373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45933.382645370373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45933.382645370373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45933.382645370373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45933.382645370373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45933.382645370373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45933.382645370373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45933.382645370373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45933.382645370373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45933.382645370373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45933.382645370373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45933.382645370373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45933.382645370373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45933.382645370373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45933.382645370373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45933.382645370373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45933.382645370373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45933.382645370373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45933.382645370373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45933.382645370373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45933.382645370373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45933.382645370373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45933.382645370373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45933.382645370373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45933.382645370373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45933.382645370373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45933.382645370373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45933.382645370373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45933.382645370373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45933.382645370373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45933.382645370373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45933.382645370373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45933.382645370373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45933.382645370373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45933.382645370373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45933.382645370373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45933.382645370373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45933.382645370373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45933.382645370373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45933.382645370373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sheetData>
  <dataValidations count="2">
    <dataValidation allowBlank="1" showInputMessage="1" showErrorMessage="1" sqref="E1" xr:uid="{4D935161-CDD3-4592-B877-3FB59C99E142}"/>
    <dataValidation type="list" allowBlank="1" showInputMessage="1" showErrorMessage="1" sqref="E3:E3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45933.382645370373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45933.382645370373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45933.382645370373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45933.382645370373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45933.382645370373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45933.382645370373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45933.382645370373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45933.382645370373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45933.382645370373</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45933.382645370373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45933.382645370373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45933.382645370373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45933.382645370373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45933.382645370373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45933.382645370373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45933.382645370373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45933.382645370373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45933.382645370373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45933.382645370373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45933.382645370373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45933.382645370373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45933.382645370373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45933.382645370373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45933.382645370373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45933.382645370373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45933.382645370373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45933.382645370373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45933.382645370373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45933.382645370373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45933.382645370373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45933.382645370373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45933.382645370373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45933.382645370373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45933.382645370373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45933.382645370373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45933.382645370373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45933.382645370373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45933.382645370373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45933.382645370373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45933.382645370373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45933.382645370373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45933.382645370373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45933.382645370373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45933.382645370373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45933.382645370373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45933.382645370373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45933.382645370373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45933.382645370373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45933.382645370373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45933.382645370373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45933.382645370373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45933.382645370373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45933.382645370373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45933.382645370373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45933.382645370373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45933.382645370373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45933.382645370373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45933.382645370373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45933.382645370373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45933.382645370373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45933.382645370373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45933.382645370373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45933.382645370373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45933.382645370373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45933.382645370373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45933.382645370373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45933.382645370373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45933.382645370373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45933.382645370373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45933.382645370373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45933.382645370373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45933.382645370373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45933.382645370373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45933.382645370373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45933.382645370373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45933.382645370373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45933.382645370373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45933.382645370373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45933.382645370373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45933.382645370373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45933.382645370373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45933.382645370373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45933.382645370373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45933.382645370373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45933.382645370373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45933.382645370373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45933.382645370373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45933.382645370373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45933.382645370373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45933.382645370373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45933.382645370373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45933.382645370373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45933.382645370373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45933.382645370373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45933.382645370373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45933.382645370373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45933.382645370373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45933.382645370373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45933.382645370373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45933.382645370373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45933.382645370373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45933.382645370373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45933.382645370373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45933.382645370373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45933.382645370373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45933.382645370373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45933.382645370373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45933.382645370373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45933.382645370373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45933.382645370373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45933.382645370373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45933.382645370373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45933.382645370373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45933.382645370373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45933.382645370373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45933.382645370373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45933.382645370373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45933.382645370373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45933.382645370373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45933.382645370373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45933.382645370373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45933.382645370373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45933.382645370373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45933.382645370373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45933.382645370373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45933.382645370373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45933.382645370373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45933.382645370373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45933.382645370373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45933.382645370373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45933.382645370373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45933.382645370373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45933.382645370373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45933.382645370373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45933.382645370373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45933.382645370373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45933.382645370373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45933.382645370373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45933.382645370373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45933.382645370373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45933.382645370373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45933.382645370373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45933.382645370373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45933.382645370373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45933.382645370373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45933.382645370373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45933.382645370373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45933.382645370373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45933.382645370373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45933.382645370373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45933.382645370373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45933.382645370373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45933.382645370373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45933.382645370373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45933.382645370373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45933.382645370373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45933.382645370373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45933.382645370373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45933.382645370373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45933.382645370373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45933.382645370373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45933.382645370373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45933.382645370373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45933.382645370373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45933.382645370373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45933.382645370373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45933.382645370373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45933.382645370373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45933.382645370373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45933.382645370373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45933.382645370373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45933.382645370373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45933.382645370373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45933.382645370373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45933.382645370373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45933.382645370373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45933.382645370373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45933.382645370373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45933.382645370373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45933.382645370373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45933.382645370373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45933.382645370373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45933.382645370373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45933.382645370373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45933.382645370373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45933.382645370373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45933.382645370373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45933.382645370373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45933.382645370373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45933.382645370373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45933.382645370373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45933.382645370373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45933.382645370373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45933.382645370373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45933.382645370373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45933.382645370373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45933.382645370373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45933.382645370373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45933.382645370373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45933.382645370373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45933.382645370373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45933.382645370373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45933.382645370373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45933.382645370373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45933.382645370373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45933.382645370373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45933.382645370373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45933.382645370373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45933.382645370373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45933.382645370373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45933.382645370373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45933.382645370373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45933.382645370373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45933.382645370373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45933.382645370373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45933.382645370373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45933.382645370373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45933.382645370373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45933.382645370373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45933.382645370373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45933.382645370373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45933.382645370373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45933.382645370373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45933.382645370373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45933.382645370373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45933.382645370373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45933.382645370373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45933.382645370373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45933.382645370373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45933.382645370373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45933.382645370373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45933.382645370373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45933.382645370373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45933.382645370373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45933.382645370373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45933.382645370373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45933.382645370373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45933.382645370373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45933.382645370373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45933.382645370373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45933.382645370373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45933.382645370373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45933.382645370373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45933.382645370373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45933.382645370373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45933.382645370373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45933.382645370373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45933.382645370373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45933.382645370373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45933.382645370373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45933.382645370373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45933.382645370373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45933.382645370373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45933.382645370373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45933.382645370373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45933.382645370373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45933.382645370373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45933.382645370373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45933.382645370373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45933.382645370373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45933.382645370373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45933.382645370373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45933.382645370373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45933.382645370373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45933.382645370373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45933.382645370373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45933.382645370373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45933.382645370373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45933.382645370373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45933.382645370373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45933.382645370373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45933.382645370373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45933.382645370373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45933.382645370373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45933.382645370373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45933.382645370373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45933.382645370373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45933.382645370373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45933.382645370373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45933.382645370373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45933.382645370373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45933.382645370373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45933.382645370373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45933.382645370373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45933.382645370373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45933.382645370373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45933.382645370373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45933.382645370373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45933.382645370373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45933.382645370373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45933.382645370373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45933.382645370373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45933.382645370373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45933.382645370373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45933.382645370373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45933.382645370373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45933.382645370373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45933.382645370373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45933.382645370373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45933.382645370373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45933.382645370373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45933.382645370373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45933.382645370373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45933.382645370373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45933.382645370373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45933.382645370373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45933.382645370373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45933.382645370373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45933.382645370373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45933.382645370373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45933.382645370373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45933.382645370373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45933.382645370373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45933.382645370373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45933.382645370373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45933.382645370373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45933.382645370373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45933.382645370373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45933.382645370373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45933.382645370373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45933.382645370373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45933.382645370373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45933.382645370373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45933.382645370373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45933.382645370373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45933.382645370373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45933.382645370373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45933.382645370373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45933.382645370373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45933.382645370373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45933.382645370373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45933.382645370373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45933.382645370373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45933.382645370373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45933.382645370373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45933.382645370373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45933.382645370373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45933.382645370373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45933.382645370373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45933.382645370373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45933.382645370373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45933.382645370373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45933.382645370373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45933.382645370373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45933.382645370373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45933.382645370373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45933.382645370373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45933.382645370373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45933.382645370373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45933.382645370373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45933.382645370373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45933.382645370373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45933.382645370373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45933.382645370373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45933.382645370373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45933.382645370373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45933.382645370373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45933.382645370373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45933.382645370373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45933.382645370373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45933.382645370373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45933.382645370373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45933.382645370373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45933.382645370373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45933.382645370373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45933.382645370373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45933.382645370373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45933.382645370373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45933.382645370373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45933.382645370373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45933.382645370373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45933.382645370373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45933.382645370373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45933.382645370373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45933.382645370373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45933.382645370373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45933.382645370373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45933.382645370373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45933.382645370373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45933.382645370373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45933.382645370373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45933.382645370373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45933.382645370373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45933.382645370373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45933.382645370373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45933.382645370373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45933.382645370373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45933.382645370373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45933.382645370373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45933.382645370373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45933.382645370373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45933.382645370373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45933.382645370373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45933.382645370373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45933.382645370373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45933.382645370373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45933.382645370373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45933.382645370373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45933.382645370373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45933.382645370373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45933.382645370373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45933.382645370373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45933.382645370373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45933.382645370373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45933.382645370373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45933.382645370373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45933.382645370373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45933.382645370373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45933.382645370373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45933.382645370373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45933.382645370373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45933.382645370373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45933.382645370373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45933.382645370373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45933.382645370373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45933.382645370373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45933.382645370373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45933.382645370373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45933.382645370373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45933.382645370373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45933.382645370373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45933.382645370373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45933.382645370373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45933.382645370373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45933.382645370373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45933.382645370373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45933.382645370373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45933.382645370373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45933.382645370373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45933.382645370373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45933.382645370373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45933.382645370373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45933.382645370373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45933.382645370373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45933.382645370373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45933.382645370373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45933.382645370373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45933.382645370373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45933.382645370373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45933.382645370373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45933.382645370373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45933.382645370373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45933.382645370373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45933.382645370373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45933.382645370373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45933.382645370373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45933.382645370373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45933.382645370373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45933.382645370373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45933.382645370373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45933.382645370373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45933.382645370373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45933.382645370373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45933.382645370373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45933.382645370373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45933.382645370373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45933.382645370373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45933.382645370373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45933.382645370373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45933.382645370373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45933.382645370373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45933.382645370373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45933.382645370373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45933.382645370373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45933.382645370373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45933.382645370373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45933.382645370373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45933.382645370373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45933.382645370373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45933.382645370373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45933.382645370373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45933.382645370373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45933.382645370373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45933.382645370373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45933.382645370373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45933.382645370373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45933.382645370373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45933.382645370373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45933.382645370373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45933.382645370373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45933.382645370373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45933.382645370373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45933.382645370373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45933.382645370373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45933.382645370373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45933.382645370373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45933.382645370373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45933.382645370373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45933.382645370373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45933.382645370373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45933.382645370373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45933.382645370373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45933.382645370373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45933.382645370373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45933.382645370373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45933.382645370373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45933.382645370373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45933.382645370373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45933.382645370373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45933.382645370373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45933.382645370373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45933.382645370373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45933.382645370373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45933.382645370373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45933.382645370373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45933.382645370373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45933.382645370373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45933.382645370373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45933.382645370373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45933.382645370373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45933.382645370373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45933.382645370373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45933.382645370373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45933.382645370373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45933.382645370373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45933.382645370373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45933.382645370373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45933.382645370373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45933.382645370373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45933.382645370373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45933.382645370373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45933.382645370373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45933.382645370373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45933.382645370373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45933.382645370373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45933.382645370373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45933.382645370373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45933.382645370373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45933.382645370373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45933.382645370373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45933.382645370373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45933.382645370373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45933.382645370373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45933.382645370373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45933.382645370373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45933.382645370373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45933.382645370373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45933.382645370373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45933.382645370373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45933.382645370373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45933.382645370373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45933.382645370373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45933.382645370373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45933.382645370373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45933.382645370373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45933.382645370373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45933.382645370373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45933.382645370373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45933.382645370373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45933.382645370373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45933.382645370373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45933.382645370373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45933.382645370373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45933.382645370373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45933.382645370373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45933.382645370373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45933.382645370373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45933.382645370373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45933.382645370373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45933.382645370373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45933.382645370373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45933.382645370373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45933.382645370373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45933.382645370373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45933.382645370373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45933.382645370373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45933.382645370373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45933.382645370373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45933.382645370373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45933.382645370373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45933.382645370373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45933.382645370373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45933.382645370373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45933.382645370373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45933.382645370373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45933.382645370373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45933.382645370373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45933.382645370373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45933.382645370373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45933.382645370373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45933.382645370373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45933.382645370373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45933.382645370373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45933.382645370373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45933.382645370373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45933.382645370373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45933.382645370373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45933.382645370373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45933.382645370373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45933.382645370373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45933.382645370373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45933.382645370373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45933.382645370373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45933.382645370373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45933.382645370373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45933.382645370373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45933.382645370373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45933.382645370373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45933.382645370373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45933.382645370373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45933.382645370373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45933.382645370373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45933.382645370373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45933.382645370373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45933.382645370373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45933.382645370373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45933.382645370373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45933.382645370373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45933.382645370373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45933.382645370373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45933.382645370373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45933.382645370373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45933.382645370373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45933.382645370373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45933.382645370373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45933.382645370373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45933.382645370373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45933.382645370373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45933.382645370373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45933.382645370373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45933.382645370373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45933.382645370373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45933.382645370373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45933.382645370373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45933.382645370373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45933.382645370373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45933.382645370373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45933.382645370373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45933.382645370373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45933.382645370373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45933.382645370373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45933.382645370373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45933.382645370373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45933.382645370373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45933.382645370373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45933.382645370373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45933.382645370373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45933.382645370373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45933.382645370373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45933.382645370373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45933.382645370373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45933.382645370373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45933.382645370373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45933.382645370373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45933.382645370373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45933.382645370373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45933.382645370373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45933.382645370373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45933.382645370373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45933.382645370373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45933.382645370373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45933.382645370373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45933.382645370373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45933.382645370373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45933.382645370373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45933.382645370373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45933.382645370373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45933.382645370373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45933.382645370373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45933.382645370373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45933.382645370373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45933.382645370373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45933.382645370373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45933.382645370373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45933.382645370373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45933.382645370373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45933.382645370373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45933.382645370373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45933.382645370373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45933.382645370373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45933.382645370373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45933.382645370373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45933.382645370373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45933.382645370373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45933.382645370373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45933.382645370373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45933.382645370373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45933.382645370373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45933.382645370373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45933.382645370373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45933.382645370373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45933.382645370373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45933.382645370373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45933.382645370373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45933.382645370373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45933.382645370373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45933.382645370373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45933.382645370373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45933.382645370373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45933.382645370373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45933.382645370373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45933.382645370373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45933.382645370373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45933.382645370373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45933.382645370373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45933.382645370373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45933.382645370373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45933.382645370373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45933.382645370373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45933.382645370373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45933.382645370373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45933.382645370373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45933.382645370373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45933.382645370373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45933.382645370373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45933.382645370373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45933.382645370373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45933.382645370373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45933.382645370373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45933.382645370373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45933.382645370373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45933.382645370373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45933.382645370373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45933.382645370373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45933.382645370373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45933.382645370373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45933.382645370373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45933.382645370373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45933.382645370373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45933.382645370373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45933.382645370373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45933.382645370373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45933.382645370373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45933.382645370373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45933.382645370373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45933.382645370373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45933.382645370373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45933.382645370373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45933.382645370373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45933.382645370373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45933.382645370373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45933.382645370373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45933.382645370373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45933.382645370373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45933.382645370373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45933.382645370373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45933.382645370373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45933.382645370373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45933.382645370373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45933.382645370373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45933.382645370373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45933.382645370373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45933.382645370373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45933.382645370373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45933.382645370373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45933.382645370373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45933.382645370373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45933.382645370373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45933.382645370373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45933.382645370373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45933.382645370373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45933.382645370373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45933.382645370373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45933.382645370373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45933.382645370373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45933.382645370373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45933.382645370373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45933.382645370373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45933.382645370373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45933.382645370373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45933.382645370373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45933.382645370373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45933.382645370373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45933.382645370373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45933.382645370373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45933.382645370373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45933.382645370373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45933.382645370373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45933.382645370373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45933.382645370373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45933.382645370373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45933.382645370373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45933.382645370373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45933.382645370373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45933.382645370373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45933.382645370373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45933.382645370373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45933.382645370373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45933.382645370373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45933.382645370373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45933.382645370373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45933.382645370373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45933.382645370373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45933.382645370373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45933.382645370373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45933.382645370373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45933.382645370373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45933.382645370373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45933.382645370373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45933.382645370373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45933.382645370373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45933.382645370373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45933.382645370373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45933.382645370373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45933.382645370373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45933.382645370373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45933.382645370373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45933.382645370373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45933.382645370373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45933.382645370373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45933.382645370373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45933.382645370373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45933.382645370373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45933.382645370373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45933.382645370373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45933.382645370373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45933.382645370373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45933.382645370373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45933.382645370373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45933.382645370373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45933.382645370373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45933.382645370373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45933.382645370373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45933.382645370373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45933.382645370373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45933.382645370373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45933.382645370373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45933.382645370373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45933.382645370373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45933.382645370373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45933.382645370373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45933.382645370373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45933.382645370373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45933.382645370373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45933.382645370373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45933.382645370373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45933.382645370373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45933.382645370373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45933.382645370373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45933.382645370373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45933.382645370373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45933.382645370373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45933.382645370373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45933.382645370373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45933.382645370373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45933.382645370373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45933.382645370373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45933.382645370373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45933.382645370373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45933.382645370373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45933.382645370373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45933.382645370373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45933.382645370373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45933.382645370373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45933.382645370373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45933.382645370373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45933.382645370373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45933.382645370373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45933.382645370373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45933.382645370373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45933.382645370373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45933.382645370373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45933.382645370373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45933.382645370373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45933.382645370373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45933.382645370373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45933.382645370373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45933.382645370373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45933.382645370373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45933.382645370373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45933.382645370373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45933.382645370373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45933.382645370373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45933.382645370373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45933.382645370373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45933.382645370373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45933.382645370373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45933.382645370373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45933.382645370373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45933.382645370373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45933.382645370373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45933.382645370373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45933.382645370373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45933.382645370373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45933.382645370373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45933.382645370373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45933.382645370373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45933.382645370373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45933.382645370373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45933.382645370373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45933.382645370373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45933.382645370373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45933.382645370373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45933.382645370373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45933.382645370373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45933.382645370373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45933.382645370373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45933.382645370373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45933.382645370373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45933.382645370373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45933.382645370373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45933.382645370373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45933.382645370373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45933.382645370373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45933.382645370373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45933.382645370373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45933.382645370373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45933.382645370373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45933.382645370373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45933.382645370373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45933.382645370373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45933.382645370373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45933.382645370373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45933.382645370373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45933.382645370373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45933.382645370373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45933.382645370373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45933.382645370373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45933.382645370373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45933.382645370373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45933.382645370373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45933.382645370373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45933.382645370373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45933.382645370373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45933.382645370373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45933.382645370373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45933.382645370373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45933.382645370373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45933.382645370373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45933.382645370373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45933.382645370373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45933.382645370373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45933.382645370373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45933.382645370373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45933.382645370373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45933.382645370373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45933.382645370373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45933.382645370373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45933.382645370373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45933.382645370373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45933.382645370373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45933.382645370373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45933.382645370373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45933.382645370373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45933.382645370373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45933.382645370373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45933.382645370373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45933.382645370373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45933.382645370373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45933.382645370373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45933.382645370373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45933.382645370373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45933.382645370373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45933.382645370373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45933.382645370373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45933.382645370373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45933.382645370373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45933.382645370373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45933.382645370373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45933.382645370373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45933.382645370373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45933.382645370373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45933.382645370373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45933.382645370373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45933.382645370373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45933.382645370373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45933.382645370373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45933.382645370373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45933.382645370373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45933.382645370373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45933.382645370373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45933.382645370373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45933.382645370373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45933.382645370373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45933.382645370373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45933.382645370373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45933.382645370373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45933.382645370373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45933.382645370373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45933.382645370373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45933.382645370373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45933.382645370373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45933.382645370373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45933.382645370373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45933.382645370373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45933.382645370373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45933.382645370373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45933.382645370373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45933.382645370373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45933.382645370373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45933.382645370373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45933.382645370373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45933.382645370373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45933.382645370373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45933.382645370373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45933.382645370373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45933.382645370373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45933.382645370373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45933.382645370373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45933.382645370373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45933.382645370373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45933.382645370373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45933.382645370373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45933.382645370373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45933.382645370373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45933.382645370373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45933.382645370373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45933.382645370373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45933.382645370373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45933.382645370373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45933.382645370373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45933.382645370373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45933.382645370373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45933.382645370373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45933.382645370373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45933.382645370373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45933.382645370373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45933.382645370373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45933.382645370373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45933.382645370373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45933.382645370373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45933.382645370373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45933.382645370373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45933.382645370373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45933.382645370373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45933.382645370373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45933.382645370373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45933.382645370373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45933.382645370373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45933.382645370373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45933.382645370373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45933.382645370373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45933.382645370373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45933.382645370373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45933.382645370373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45933.382645370373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45933.382645370373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45933.382645370373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45933.382645370373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45933.382645370373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45933.382645370373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45933.382645370373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45933.382645370373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45933.382645370373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45933.382645370373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45933.382645370373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45933.382645370373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45933.382645370373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45933.382645370373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45933.382645370373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45933.382645370373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45933.382645370373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45933.382645370373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45933.382645370373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45933.382645370373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45933.382645370373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45933.382645370373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45933.382645370373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45933.382645370373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45933.382645370373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45933.382645370373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45933.382645370373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45933.382645370373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45933.382645370373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45933.382645370373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45933.382645370373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45933.382645370373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45933.382645370373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45933.382645370373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45933.382645370373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45933.382645370373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45933.382645370373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45933.382645370373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45933.382645370373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45933.382645370373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45933.382645370373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45933.382645370373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45933.382645370373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45933.382645370373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45933.382645370373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45933.382645370373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45933.382645370373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45933.382645370373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45933.382645370373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45933.382645370373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45933.382645370373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45933.382645370373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45933.382645370373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45933.382645370373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45933.382645370373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45933.382645370373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45933.382645370373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45933.382645370373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45933.382645370373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45933.382645370373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45933.382645370373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45933.382645370373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45933.382645370373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45933.382645370373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45933.382645370373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45933.382645370373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45933.382645370373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45933.382645370373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45933.382645370373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45933.382645370373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45933.382645370373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45933.382645370373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45933.382645370373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45933.382645370373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45933.382645370373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45933.382645370373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45933.382645370373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45933.382645370373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45933.382645370373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45933.382645370373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45933.382645370373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45933.382645370373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45933.382645370373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45933.382645370373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45933.382645370373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45933.382645370373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45933.382645370373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45933.382645370373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45933.382645370373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45933.382645370373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45933.382645370373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45933.382645370373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45933.382645370373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45933.382645370373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45933.382645370373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45933.382645370373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45933.382645370373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45933.382645370373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45933.382645370373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45933.382645370373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45933.382645370373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45933.382645370373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45933.382645370373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45933.382645370373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45933.382645370373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45933.382645370373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45933.382645370373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45933.382645370373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45933.382645370373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45933.382645370373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45933.382645370373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45933.382645370373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45933.382645370373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45933.382645370373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45933.382645370373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45933.382645370373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45933.382645370373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45933.382645370373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45933.382645370373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45933.382645370373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45933.382645370373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45933.382645370373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45933.382645370373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45933.382645370373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45933.382645370373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45933.382645370373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45933.382645370373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45933.382645370373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45933.382645370373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45933.382645370373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45933.382645370373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45933.382645370373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45933.382645370373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45933.382645370373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45933.382645370373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45933.382645370373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45933.382645370373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45933.382645370373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45933.382645370373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45933.382645370373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45933.382645370373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45933.382645370373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45933.382645370373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45933.382645370373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45933.382645370373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45933.382645370373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45933.382645370373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45933.382645370373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45933.382645370373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45933.382645370373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45933.382645370373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45933.382645370373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45933.382645370373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45933.382645370373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45933.382645370373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45933.382645370373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45933.382645370373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45933.382645370373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45933.382645370373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45933.382645370373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45933.382645370373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45933.382645370373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45933.382645370373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45933.382645370373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45933.382645370373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45933.382645370373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45933.382645370373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45933.382645370373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45933.382645370373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45933.382645370373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45933.382645370373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45933.382645370373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45933.382645370373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45933.382645370373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45933.382645370373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45933.382645370373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45933.382645370373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45933.382645370373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45933.382645370373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45933.382645370373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45933.382645370373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45933.382645370373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45933.382645370373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45933.382645370373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45933.382645370373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45933.382645370373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45933.382645370373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45933.382645370373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45933.382645370373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45933.382645370373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45933.382645370373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45933.382645370373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45933.382645370373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45933.382645370373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45933.382645370373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45933.382645370373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45933.382645370373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45933.382645370373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45933.382645370373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45933.382645370373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45933.382645370373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45933.382645370373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45933.382645370373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45933.382645370373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D12" sqref="D12"/>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229.90192777777702</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2.4923675925965654</v>
      </c>
      <c r="H3" s="113">
        <v>45930.847372685188</v>
      </c>
      <c r="I3" s="110" t="str">
        <f>IFERROR(VLOOKUP(D3,DB!A:F,6,0),"")</f>
        <v>SCECO</v>
      </c>
      <c r="J3" s="110" t="str">
        <f>IFERROR(VLOOKUP(D3,DB!A:G,7,0),"")</f>
        <v>In progress</v>
      </c>
      <c r="K3" s="115" t="s">
        <v>39056</v>
      </c>
      <c r="L3" s="107" t="str">
        <f>IFERROR(VLOOKUP(D3,DB!A:I,9,0),"")</f>
        <v>Latis</v>
      </c>
    </row>
    <row r="4" spans="1:16" ht="29.25" customHeight="1">
      <c r="A4" s="110" t="s">
        <v>39057</v>
      </c>
      <c r="B4" s="110" t="str">
        <f>IFERROR(VLOOKUP(D4,DB!A:K,11,0),"")</f>
        <v>R4</v>
      </c>
      <c r="C4" s="111">
        <v>1</v>
      </c>
      <c r="D4" s="107" t="s">
        <v>39058</v>
      </c>
      <c r="E4" s="112" t="s">
        <v>38964</v>
      </c>
      <c r="F4" s="113">
        <v>45933.049016203702</v>
      </c>
      <c r="G4" s="114">
        <f ca="1">IFERROR(NOW()-F4,"")</f>
        <v>0.33362916667101672</v>
      </c>
      <c r="H4" s="113">
        <v>45932.794976851852</v>
      </c>
      <c r="I4" s="110" t="str">
        <f>IFERROR(VLOOKUP(D4,DB!A:F,6,0),"")</f>
        <v>SCECO</v>
      </c>
      <c r="J4" s="110" t="str">
        <f>IFERROR(VLOOKUP(D4,DB!A:G,7,0),"")</f>
        <v>Vandalized+Vandalized</v>
      </c>
      <c r="K4" s="115" t="s">
        <v>39059</v>
      </c>
      <c r="L4" s="107" t="str">
        <f>IFERROR(VLOOKUP(D4,DB!A:I,9,0),"")</f>
        <v>Latis</v>
      </c>
    </row>
    <row r="5" spans="1:16" ht="15" customHeight="1">
      <c r="A5" s="110" t="s">
        <v>39060</v>
      </c>
      <c r="B5" s="110" t="str">
        <f>IFERROR(VLOOKUP(D5,DB!A:K,11,0),"")</f>
        <v>R4</v>
      </c>
      <c r="C5" s="111">
        <v>2</v>
      </c>
      <c r="D5" s="107" t="s">
        <v>35162</v>
      </c>
      <c r="E5" s="112" t="s">
        <v>38964</v>
      </c>
      <c r="F5" s="113"/>
      <c r="G5" s="114">
        <f ca="1">IFERROR(NOW()-F5,"")</f>
        <v>45933.382645370373</v>
      </c>
      <c r="H5" s="113">
        <v>45933.365532407406</v>
      </c>
      <c r="I5" s="110" t="str">
        <f>IFERROR(VLOOKUP(D5,DB!A:F,6,0),"")</f>
        <v>SCECO</v>
      </c>
      <c r="J5" s="110" t="str">
        <f>IFERROR(VLOOKUP(D5,DB!A:G,7,0),"")</f>
        <v>Dead</v>
      </c>
      <c r="K5" s="115" t="s">
        <v>39061</v>
      </c>
      <c r="L5" s="107" t="str">
        <f>IFERROR(VLOOKUP(D5,DB!A:I,9,0),"")</f>
        <v>Latis</v>
      </c>
    </row>
    <row r="6" spans="1:16" ht="15" customHeight="1">
      <c r="A6" s="110"/>
      <c r="B6" s="110" t="str">
        <f>IFERROR(VLOOKUP(D6,DB!A:K,11,0),"")</f>
        <v/>
      </c>
      <c r="C6" s="111"/>
      <c r="D6" s="107"/>
      <c r="E6" s="112"/>
      <c r="F6" s="113"/>
      <c r="G6" s="114">
        <f ca="1">IFERROR(NOW()-F6,"")</f>
        <v>45933.382645370373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45933.382645370373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45933.382645370373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45933.382645370373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45933.382645370373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45933.382645370373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45933.382645370373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45933.382645370373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45933.382645370373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45933.382645370373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45933.382645370373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45933.382645370373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45933.382645370373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45933.382645370373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45933.382645370373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45933.382645370373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45933.382645370373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45933.382645370373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45933.382645370373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45933.382645370373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45933.382645370373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45933.382645370373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45933.382645370373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45933.382645370373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45933.382645370373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45933.382645370373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45933.382645370373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45933.382645370373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45933.382645370373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45933.382645370373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45933.382645370373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45933.382645370373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45933.382645370373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45933.382645370373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45933.382645370373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45933.382645370373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45933.382645370373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45933.382645370373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45933.382645370373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45933.382645370373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45933.382645370373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45933.382645370373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45933.382645370373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45933.382645370373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45933.382645370373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45933.382645370373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45933.382645370373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45933.382645370373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45933.382645370373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45933.382645370373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45933.382645370373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45933.382645370373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45933.382645370373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45933.382645370373</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41.5505851851849</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7.1937680555565748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45933.382645370373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45933.382645370373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45933.382645370373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45933.382645370373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45933.382645370373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45933.382645370373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45933.382645370373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45933.382645370373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45933.382645370373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45933.382645370373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45933.382645370373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45933.382645370373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45933.382645370373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45933.382645370373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45933.382645370373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45933.382645370373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45933.382645370373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45933.382645370373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45933.382645370373</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1"/>
      <c r="E23" s="37"/>
      <c r="F23" s="38"/>
      <c r="G23" s="39">
        <f ca="1">IFERROR(NOW()-F23,"-")</f>
        <v>45933.382645370373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45933.382645370373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45933.382645370373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45933.382645370373</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45933.382645370373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45933.382645370373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45933.382645370373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45933.382645370373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45933.382645370373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45933.382645370373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45933.382645370373</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45933.382645370373</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45933.382645370373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45933.382645370373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45933.382645370373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45933.382645370373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45933.382645370373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45933.382645370373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45933.382645370373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45933.382645370373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45933.382645370373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45933.382645370373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45933.382645370373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45933.382645370373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45933.382645370373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45933.382645370373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45933.382645370373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45933.382645370373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45933.382645370373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45933.382645370373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45933.382645370373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45933.382645370373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45933.382645370373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45933.382645370373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45933.382645370373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45933.382645370373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45933.382645370373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45933.382645370373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45933.382645370373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45933.382645370373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45933.382645370373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45933.382645370373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45933.382645370373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45933.382645370373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45933.382645370373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45933.382645370373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45933.382645370373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45933.382645370373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45933.382645370373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45933.382645370373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45933.382645370373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45933.382645370373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45933.382645370373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45933.382645370373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45933.382645370373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45933.382645370373</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45933.382645370373</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45933.382645370373</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45933.382645370373</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45933.382645370373</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45933.382645370373</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45933.382645370373</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45933.382645370373</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45933.382645370373</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45933.382645370373</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45933.382645370373</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45933.382645370373</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45933.382645370373</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45933.382645370373</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45933.382645370373</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45933.382645370373</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45933.382645370373</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45933.382645370373</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45933.382645370373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45933.382645370373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45933.382645370373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45933.382645370373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45933.382645370373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45933.382645370373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45933.382645370373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45933.382645370373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45933.382645370373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45933.382645370373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45933.382645370373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45933.382645370373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45933.382645370373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45933.382645370373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45933.382645370373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45933.382645370373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45933.382645370373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45933.382645370373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45933.382645370373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45933.382645370373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45933.382645370373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45933.382645370373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45933.382645370373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45933.382645370373</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45933.382645370373</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45933.382645370373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45933.382645370373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45933.382645370373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45933.382645370373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45933.382645370373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45933.382645370373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45933.382645370373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45933.382645370373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45933.382645370373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45933.382645370373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45933.382645370373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45933.382645370373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45933.382645370373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45933.382645370373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45933.382645370373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45933.382645370373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45933.382645370373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45933.382645370373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45933.382645370373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45933.382645370373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45933.382645370373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45933.382645370373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45933.382645370373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45933.382645370373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45933.382645370373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45933.382645370373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45933.382645370373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45933.382645370373</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45933.382645370373</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45933.382645370373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45933.382645370373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45933.382645370373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45933.382645370373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45933.382645370373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45933.382645370373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45933.382645370373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45933.382645370373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45933.382645370373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45933.382645370373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45933.382645370373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45933.382645370373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45933.382645370373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45933.382645370373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45933.382645370373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45933.382645370373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45933.382645370373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45933.382645370373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45933.382645370373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45933.382645370373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45933.382645370373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45933.382645370373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45933.382645370373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45933.382645370373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45933.382645370373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45933.382645370373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45933.382645370373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45933.382645370373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45933.382645370373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45933.382645370373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45933.382645370373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45933.382645370373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45933.382645370373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45933.382645370373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45933.382645370373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45933.382645370373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45933.382645370373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45933.382645370373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45933.382645370373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45933.382645370373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45933.382645370373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45933.382645370373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45933.382645370373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45933.382645370373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45933.382645370373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45933.382645370373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45933.382645370373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45933.382645370373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45933.382645370373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45933.382645370373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45933.382645370373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45933.382645370373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45933.382645370373</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45933.382645370373</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row r="1392"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37" t="s">
        <v>5398</v>
      </c>
      <c r="C2" s="137">
        <v>1</v>
      </c>
      <c r="D2" s="137" t="s">
        <v>32861</v>
      </c>
      <c r="E2" s="137" t="s">
        <v>39067</v>
      </c>
      <c r="F2" s="138">
        <v>45929.14371527778</v>
      </c>
      <c r="G2" s="139">
        <f ca="1">IFERROR(NOW()-F2,"-")</f>
        <v>4.238930092593364</v>
      </c>
      <c r="H2" s="137">
        <v>45929.455266203702</v>
      </c>
      <c r="I2" s="137" t="str">
        <f>IFERROR(VLOOKUP(D2,DB!A:F,6,0),"")</f>
        <v>SCECO</v>
      </c>
      <c r="J2" s="137" t="str">
        <f>IFERROR(VLOOKUP(D2,DB!A:G,7,0),"")</f>
        <v>In progress</v>
      </c>
      <c r="K2" s="137" t="s">
        <v>39068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39069</v>
      </c>
      <c r="B3" s="137" t="s">
        <v>5398</v>
      </c>
      <c r="C3" s="137">
        <v>1</v>
      </c>
      <c r="D3" s="137" t="s">
        <v>34463</v>
      </c>
      <c r="E3" s="137" t="s">
        <v>39067</v>
      </c>
      <c r="F3" s="138">
        <v>45926.772847222222</v>
      </c>
      <c r="G3" s="139">
        <f ca="1">IFERROR(NOW()-F3,"-")</f>
        <v>6.6097981481507304</v>
      </c>
      <c r="H3" s="137">
        <v>45927.449074074102</v>
      </c>
      <c r="I3" s="137" t="str">
        <f>IFERROR(VLOOKUP(D3,DB!A:F,6,0),"")</f>
        <v>SCECO</v>
      </c>
      <c r="J3" s="137" t="str">
        <f>IFERROR(VLOOKUP(D3,DB!A:G,7,0),"")</f>
        <v>Weak</v>
      </c>
      <c r="K3" s="137" t="s">
        <v>39068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39070</v>
      </c>
      <c r="B4" s="137" t="s">
        <v>5398</v>
      </c>
      <c r="C4" s="137">
        <v>1</v>
      </c>
      <c r="D4" s="137" t="s">
        <v>33408</v>
      </c>
      <c r="E4" s="137" t="s">
        <v>38964</v>
      </c>
      <c r="F4" s="138">
        <v>45932.818645833337</v>
      </c>
      <c r="G4" s="139">
        <f ca="1">IFERROR(NOW()-F4,"-")</f>
        <v>0.56399953703657957</v>
      </c>
      <c r="H4" s="138">
        <v>45931.969363425924</v>
      </c>
      <c r="I4" s="137" t="str">
        <f>IFERROR(VLOOKUP(D4,DB!A:F,6,0),"")</f>
        <v>SCECO</v>
      </c>
      <c r="J4" s="137" t="str">
        <f>IFERROR(VLOOKUP(D4,DB!A:G,7,0),"")</f>
        <v>Dead</v>
      </c>
      <c r="K4" s="137" t="s">
        <v>39068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37" t="str">
        <f>IFERROR(VLOOKUP(D5,DB!A:K,11,0),"")</f>
        <v>R6</v>
      </c>
      <c r="C5" s="137">
        <v>1</v>
      </c>
      <c r="D5" s="137" t="s">
        <v>33684</v>
      </c>
      <c r="E5" s="137" t="s">
        <v>39067</v>
      </c>
      <c r="F5" s="140">
        <v>45933.122523148151</v>
      </c>
      <c r="G5" s="139">
        <f ca="1">IFERROR(NOW()-F5,"-")</f>
        <v>0.26012222222198034</v>
      </c>
      <c r="H5" s="140">
        <v>45933.215115740742</v>
      </c>
      <c r="I5" s="137" t="str">
        <f>IFERROR(VLOOKUP(D5,DB!A:F,6,0),"")</f>
        <v>SCECO</v>
      </c>
      <c r="J5" s="137" t="str">
        <f>IFERROR(VLOOKUP(D5,DB!A:G,7,0),"")</f>
        <v>Weak</v>
      </c>
      <c r="K5" s="137" t="s">
        <v>39072</v>
      </c>
      <c r="L5" s="137" t="str">
        <f>IFERROR(VLOOKUP(D5,DB!A:I,9,0),"")</f>
        <v>Latis</v>
      </c>
    </row>
    <row r="6" spans="1:16383" ht="31.5" customHeight="1">
      <c r="A6" s="121"/>
      <c r="B6" s="137" t="str">
        <f>IFERROR(VLOOKUP(D6,DB!A:K,11,0),"")</f>
        <v/>
      </c>
      <c r="C6" s="137"/>
      <c r="D6" s="137"/>
      <c r="E6" s="137"/>
      <c r="F6" s="140"/>
      <c r="G6" s="139">
        <f ca="1">IFERROR(NOW()-F6,"-")</f>
        <v>45933.382645370373</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45933.382645370373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45933.382645370373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45933.382645370373</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45933.382645370373</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45933.382645370373</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45933.382645370373</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45933.382645370373</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45933.382645370373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45933.382645370373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45933.382645370373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45933.382645370373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45933.382645370373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45933.382645370373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45933.382645370373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45933.382645370373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45933.382645370373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45933.382645370373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45933.382645370373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45933.382645370373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45933.382645370373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45933.382645370373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45933.382645370373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45933.382645370373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45933.382645370373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45933.382645370373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45933.382645370373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45933.382645370373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45933.382645370373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45933.382645370373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45933.382645370373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45933.382645370373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45933.382645370373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45933.382645370373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45933.382645370373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45933.382645370373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45933.382645370373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45933.382645370373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45933.382645370373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45933.382645370373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45933.382645370373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45933.382645370373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45933.382645370373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45933.382645370373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45933.382645370373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45933.382645370373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45933.382645370373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45933.382645370373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45933.382645370373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45933.382645370373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45933.382645370373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45933.382645370373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45933.382645370373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45933.382645370373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45933.382645370373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45933.382645370373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45933.382645370373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45933.382645370373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45933.382645370373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45933.382645370373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45933.382645370373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45933.382645370373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45933.382645370373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45933.382645370373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45933.382645370373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45933.382645370373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45933.382645370373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45933.382645370373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45933.382645370373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45933.382645370373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45933.382645370373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45933.382645370373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45933.382645370373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45933.382645370373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45933.382645370373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45933.382645370373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45933.382645370373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45933.382645370373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45933.382645370373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45933.382645370373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45933.382645370373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45933.382645370373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45933.382645370373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45933.382645370373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45933.382645370373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45933.382645370373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45933.382645370373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45933.382645370373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45933.382645370373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45933.382645370373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45933.382645370373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45933.382645370373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45933.382645370373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45933.382645370373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45933.382645370373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45933.382645370373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45933.382645370373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45933.382645370373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45933.382645370373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45933.382645370373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45933.382645370373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45933.382645370373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45933.382645370373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45933.382645370373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45933.382645370373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45933.382645370373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45933.382645370373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45933.382645370373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45933.382645370373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45933.382645370373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45933.382645370373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45933.382645370373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45933.382645370373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45933.382645370373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45933.382645370373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45933.382645370373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45933.382645370373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45933.382645370373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45933.382645370373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45933.382645370373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45933.382645370373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45933.382645370373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45933.382645370373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45933.382645370373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45933.382645370373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45933.382645370373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45933.382645370373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45933.382645370373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45933.382645370373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45933.382645370373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45933.382645370373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45933.382645370373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45933.382645370373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45933.382645370373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45933.382645370373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45933.382645370373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45933.382645370373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45933.382645370373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45933.382645370373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45933.382645370373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45933.382645370373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45933.382645370373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45933.382645370373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45933.382645370373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45933.382645370373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45933.382645370373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45933.382645370373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45933.382645370373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45933.382645370373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45933.382645370373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45933.382645370373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45933.382645370373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45933.382645370373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45933.382645370373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45933.382645370373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45933.382645370373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45933.382645370373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45933.382645370373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45933.382645370373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45933.382645370373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45933.382645370373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45933.382645370373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45933.382645370373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45933.382645370373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45933.382645370373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45933.382645370373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45933.382645370373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45933.382645370373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45933.382645370373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45933.382645370373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45933.382645370373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45933.382645370373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45933.382645370373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45933.382645370373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45933.382645370373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45933.382645370373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45933.382645370373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45933.382645370373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45933.382645370373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45933.382645370373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45933.382645370373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45933.382645370373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45933.382645370373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45933.382645370373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45933.382645370373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45933.382645370373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45933.382645370373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45933.382645370373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45933.382645370373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45933.382645370373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45933.382645370373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45933.382645370373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45933.382645370373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45933.382645370373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45933.382645370373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45933.382645370373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45933.382645370373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45933.382645370373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45933.382645370373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45933.382645370373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45933.382645370373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45933.382645370373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45933.382645370373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45933.382645370373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45933.382645370373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45933.382645370373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45933.382645370373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45933.382645370373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45933.382645370373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45933.382645370373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45933.382645370373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45933.382645370373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45933.382645370373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45933.382645370373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45933.382645370373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45933.382645370373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45933.382645370373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45933.382645370373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45933.382645370373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45933.382645370373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45933.382645370373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45933.382645370373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45933.382645370373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45933.382645370373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45933.382645370373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45933.382645370373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45933.382645370373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45933.382645370373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45933.382645370373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45933.382645370373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45933.382645370373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45933.382645370373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45933.382645370373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45933.382645370373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45933.382645370373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45933.382645370373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45933.382645370373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45933.382645370373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45933.382645370373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45933.382645370373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45933.382645370373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45933.382645370373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45933.382645370373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45933.382645370373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45933.382645370373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45933.382645370373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45933.382645370373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45933.382645370373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45933.382645370373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45933.382645370373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45933.382645370373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45933.382645370373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45933.382645370373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45933.382645370373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45933.382645370373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45933.382645370373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45933.382645370373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45933.382645370373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45933.382645370373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45933.382645370373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45933.382645370373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45933.382645370373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45933.382645370373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45933.382645370373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45933.382645370373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45933.382645370373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45933.382645370373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45933.382645370373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45933.382645370373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45933.382645370373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45933.382645370373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45933.382645370373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45933.382645370373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45933.382645370373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45933.382645370373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45933.382645370373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45933.382645370373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45933.382645370373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45933.382645370373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45933.382645370373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45933.382645370373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45933.382645370373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45933.382645370373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45933.382645370373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45933.382645370373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45933.382645370373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45933.382645370373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45933.382645370373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45933.382645370373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45933.382645370373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45933.382645370373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45933.382645370373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45933.382645370373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45933.382645370373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45933.382645370373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45933.382645370373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45933.382645370373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45933.382645370373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45933.382645370373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45933.382645370373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45933.382645370373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45933.382645370373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45933.382645370373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45933.382645370373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45933.382645370373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45933.382645370373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45933.382645370373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45933.382645370373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45933.382645370373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45933.382645370373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45933.382645370373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45933.382645370373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45933.382645370373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45933.382645370373</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2025-10-03T06:13:01Z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